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720" windowHeight="8520" activeTab="1"/>
  </bookViews>
  <sheets>
    <sheet name="INTENDENTE Y CONCEJALES" sheetId="1" r:id="rId1"/>
    <sheet name="D'HONT" sheetId="2" r:id="rId2"/>
    <sheet name="Hoja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E146" i="2"/>
  <c r="D146"/>
  <c r="C146"/>
  <c r="B146"/>
  <c r="E145"/>
  <c r="D145"/>
  <c r="C145"/>
  <c r="B145"/>
  <c r="E144"/>
  <c r="D144"/>
  <c r="C144"/>
  <c r="B144"/>
  <c r="E143"/>
  <c r="D143"/>
  <c r="C143"/>
  <c r="B143"/>
  <c r="E142"/>
  <c r="D142"/>
  <c r="C142"/>
  <c r="B142"/>
  <c r="E141"/>
  <c r="D141"/>
  <c r="C141"/>
  <c r="B141"/>
  <c r="E140"/>
  <c r="D140"/>
  <c r="C140"/>
  <c r="B140"/>
  <c r="E139"/>
  <c r="D139"/>
  <c r="C139"/>
  <c r="B139"/>
  <c r="E138"/>
  <c r="D138"/>
  <c r="C138"/>
  <c r="B138"/>
  <c r="E137"/>
  <c r="D137"/>
  <c r="C137"/>
  <c r="B137"/>
  <c r="E136"/>
  <c r="D136"/>
  <c r="C136"/>
  <c r="B136"/>
  <c r="E135"/>
  <c r="D135"/>
  <c r="C135"/>
  <c r="B135"/>
  <c r="E134"/>
  <c r="D134"/>
  <c r="C134"/>
  <c r="B134"/>
  <c r="E133"/>
  <c r="D133"/>
  <c r="C133"/>
  <c r="B133"/>
  <c r="E132"/>
  <c r="D132"/>
  <c r="C132"/>
  <c r="B132"/>
  <c r="E131"/>
  <c r="D131"/>
  <c r="C131"/>
  <c r="B131"/>
  <c r="E130"/>
  <c r="D130"/>
  <c r="C130"/>
  <c r="B130"/>
  <c r="E129"/>
  <c r="D129"/>
  <c r="C129"/>
  <c r="B129"/>
  <c r="E128"/>
  <c r="D128"/>
  <c r="C128"/>
  <c r="B128"/>
  <c r="E127"/>
  <c r="D127"/>
  <c r="C127"/>
  <c r="B127"/>
  <c r="E126"/>
  <c r="D126"/>
  <c r="C126"/>
  <c r="B126"/>
  <c r="E125"/>
  <c r="D125"/>
  <c r="C125"/>
  <c r="B125"/>
  <c r="E124"/>
  <c r="D124"/>
  <c r="C124"/>
  <c r="B124"/>
  <c r="E123"/>
  <c r="D123"/>
  <c r="C123"/>
  <c r="B123"/>
  <c r="E122"/>
  <c r="D122"/>
  <c r="C122"/>
  <c r="B122"/>
  <c r="E121"/>
  <c r="D121"/>
  <c r="C121"/>
  <c r="B121"/>
  <c r="E120"/>
  <c r="D120"/>
  <c r="C120"/>
  <c r="B120"/>
  <c r="E119"/>
  <c r="D119"/>
  <c r="C119"/>
  <c r="B119"/>
  <c r="E118"/>
  <c r="D118"/>
  <c r="C118"/>
  <c r="B118"/>
  <c r="E117"/>
  <c r="D117"/>
  <c r="C117"/>
  <c r="B117"/>
  <c r="E116"/>
  <c r="D116"/>
  <c r="C116"/>
  <c r="B116"/>
  <c r="E115"/>
  <c r="D115"/>
  <c r="C115"/>
  <c r="B115"/>
  <c r="E114"/>
  <c r="D114"/>
  <c r="C114"/>
  <c r="B114"/>
  <c r="E113"/>
  <c r="D113"/>
  <c r="C113"/>
  <c r="B113"/>
  <c r="E112"/>
  <c r="D112"/>
  <c r="C112"/>
  <c r="B112"/>
  <c r="E111"/>
  <c r="D111"/>
  <c r="C111"/>
  <c r="B111"/>
  <c r="E110"/>
  <c r="D110"/>
  <c r="C110"/>
  <c r="B110"/>
  <c r="E109"/>
  <c r="D109"/>
  <c r="C109"/>
  <c r="B109"/>
  <c r="E108"/>
  <c r="D108"/>
  <c r="C108"/>
  <c r="B108"/>
  <c r="E107"/>
  <c r="D107"/>
  <c r="C107"/>
  <c r="B107"/>
  <c r="E106"/>
  <c r="D106"/>
  <c r="C106"/>
  <c r="B106"/>
  <c r="E105"/>
  <c r="D105"/>
  <c r="C105"/>
  <c r="B105"/>
  <c r="E104"/>
  <c r="D104"/>
  <c r="C104"/>
  <c r="B104"/>
  <c r="E103"/>
  <c r="D103"/>
  <c r="C103"/>
  <c r="B103"/>
  <c r="E102"/>
  <c r="D102"/>
  <c r="C102"/>
  <c r="B102"/>
  <c r="E101"/>
  <c r="D101"/>
  <c r="C101"/>
  <c r="B101"/>
  <c r="E100"/>
  <c r="D100"/>
  <c r="C100"/>
  <c r="B100"/>
  <c r="E99"/>
  <c r="D99"/>
  <c r="C99"/>
  <c r="B99"/>
  <c r="E98"/>
  <c r="D98"/>
  <c r="C98"/>
  <c r="B98"/>
  <c r="E97"/>
  <c r="D97"/>
  <c r="C97"/>
  <c r="B97"/>
  <c r="E96"/>
  <c r="D96"/>
  <c r="C96"/>
  <c r="B96"/>
  <c r="E95"/>
  <c r="D95"/>
  <c r="C95"/>
  <c r="B95"/>
  <c r="E94"/>
  <c r="D94"/>
  <c r="C94"/>
  <c r="B94"/>
  <c r="E93"/>
  <c r="D93"/>
  <c r="C93"/>
  <c r="B93"/>
  <c r="E92"/>
  <c r="D92"/>
  <c r="C92"/>
  <c r="B92"/>
  <c r="E91"/>
  <c r="D91"/>
  <c r="C91"/>
  <c r="B91"/>
  <c r="E90"/>
  <c r="D90"/>
  <c r="C90"/>
  <c r="B90"/>
  <c r="E89"/>
  <c r="D89"/>
  <c r="C89"/>
  <c r="B89"/>
  <c r="E88"/>
  <c r="D88"/>
  <c r="C88"/>
  <c r="B88"/>
  <c r="E87"/>
  <c r="D87"/>
  <c r="C87"/>
  <c r="B87"/>
  <c r="E86"/>
  <c r="D86"/>
  <c r="C86"/>
  <c r="B86"/>
  <c r="E85"/>
  <c r="D85"/>
  <c r="C85"/>
  <c r="B85"/>
  <c r="E84"/>
  <c r="D84"/>
  <c r="C84"/>
  <c r="B84"/>
  <c r="E83"/>
  <c r="D83"/>
  <c r="C83"/>
  <c r="B83"/>
  <c r="E82"/>
  <c r="D82"/>
  <c r="C82"/>
  <c r="B82"/>
  <c r="E81"/>
  <c r="D81"/>
  <c r="C81"/>
  <c r="B81"/>
  <c r="E80"/>
  <c r="D80"/>
  <c r="C80"/>
  <c r="B80"/>
  <c r="E79"/>
  <c r="D79"/>
  <c r="C79"/>
  <c r="B79"/>
  <c r="E78"/>
  <c r="D78"/>
  <c r="C78"/>
  <c r="B78"/>
  <c r="E77"/>
  <c r="D77"/>
  <c r="C77"/>
  <c r="B77"/>
  <c r="E76"/>
  <c r="D76"/>
  <c r="C76"/>
  <c r="B76"/>
  <c r="E75"/>
  <c r="D75"/>
  <c r="C75"/>
  <c r="B75"/>
  <c r="E74"/>
  <c r="D74"/>
  <c r="C74"/>
  <c r="B74"/>
  <c r="E73"/>
  <c r="D73"/>
  <c r="C73"/>
  <c r="B73"/>
  <c r="E72"/>
  <c r="D72"/>
  <c r="C72"/>
  <c r="B72"/>
  <c r="E71"/>
  <c r="D71"/>
  <c r="C71"/>
  <c r="B71"/>
  <c r="E70"/>
  <c r="D70"/>
  <c r="C70"/>
  <c r="B70"/>
  <c r="E69"/>
  <c r="D69"/>
  <c r="C69"/>
  <c r="B69"/>
  <c r="E68"/>
  <c r="D68"/>
  <c r="C68"/>
  <c r="B68"/>
  <c r="E67"/>
  <c r="D67"/>
  <c r="C67"/>
  <c r="B67"/>
  <c r="E66"/>
  <c r="D66"/>
  <c r="C66"/>
  <c r="B66"/>
  <c r="E65"/>
  <c r="D65"/>
  <c r="C65"/>
  <c r="B65"/>
  <c r="E64"/>
  <c r="D64"/>
  <c r="C64"/>
  <c r="B64"/>
  <c r="E63"/>
  <c r="D63"/>
  <c r="C63"/>
  <c r="B63"/>
  <c r="E62"/>
  <c r="D62"/>
  <c r="C62"/>
  <c r="B62"/>
  <c r="E61"/>
  <c r="D61"/>
  <c r="C61"/>
  <c r="B61"/>
  <c r="E60"/>
  <c r="D60"/>
  <c r="C60"/>
  <c r="B60"/>
  <c r="E59"/>
  <c r="D59"/>
  <c r="C59"/>
  <c r="B59"/>
  <c r="E58"/>
  <c r="D58"/>
  <c r="C58"/>
  <c r="B58"/>
  <c r="E57"/>
  <c r="D57"/>
  <c r="C57"/>
  <c r="B57"/>
  <c r="E56"/>
  <c r="D56"/>
  <c r="C56"/>
  <c r="B56"/>
  <c r="E55"/>
  <c r="D55"/>
  <c r="C55"/>
  <c r="B55"/>
  <c r="E54"/>
  <c r="D54"/>
  <c r="C54"/>
  <c r="B54"/>
  <c r="E53"/>
  <c r="D53"/>
  <c r="C53"/>
  <c r="B53"/>
  <c r="E52"/>
  <c r="D52"/>
  <c r="C52"/>
  <c r="B52"/>
  <c r="E51"/>
  <c r="D51"/>
  <c r="C51"/>
  <c r="B51"/>
  <c r="E50"/>
  <c r="D50"/>
  <c r="C50"/>
  <c r="B50"/>
  <c r="E49"/>
  <c r="D49"/>
  <c r="C49"/>
  <c r="B49"/>
  <c r="E48"/>
  <c r="D48"/>
  <c r="C48"/>
  <c r="B48"/>
  <c r="E47"/>
  <c r="D47"/>
  <c r="C47"/>
  <c r="B47"/>
  <c r="E46"/>
  <c r="D46"/>
  <c r="C46"/>
  <c r="B46"/>
  <c r="E45"/>
  <c r="D45"/>
  <c r="C45"/>
  <c r="B45"/>
  <c r="E44"/>
  <c r="D44"/>
  <c r="C44"/>
  <c r="B44"/>
  <c r="E43"/>
  <c r="D43"/>
  <c r="C43"/>
  <c r="B43"/>
  <c r="E42"/>
  <c r="D42"/>
  <c r="C42"/>
  <c r="B42"/>
  <c r="E41"/>
  <c r="D41"/>
  <c r="C41"/>
  <c r="B41"/>
  <c r="E40"/>
  <c r="D40"/>
  <c r="C40"/>
  <c r="B40"/>
  <c r="E39"/>
  <c r="D39"/>
  <c r="C39"/>
  <c r="B39"/>
  <c r="E38"/>
  <c r="D38"/>
  <c r="C38"/>
  <c r="B38"/>
  <c r="E37"/>
  <c r="D37"/>
  <c r="C37"/>
  <c r="B37"/>
  <c r="E36"/>
  <c r="D36"/>
  <c r="C36"/>
  <c r="B36"/>
  <c r="E35"/>
  <c r="D35"/>
  <c r="C35"/>
  <c r="B35"/>
  <c r="E34"/>
  <c r="D34"/>
  <c r="C34"/>
  <c r="B34"/>
  <c r="E33"/>
  <c r="D33"/>
  <c r="C33"/>
  <c r="B33"/>
  <c r="E32"/>
  <c r="D32"/>
  <c r="C32"/>
  <c r="B32"/>
  <c r="E31"/>
  <c r="D31"/>
  <c r="C31"/>
  <c r="B31"/>
  <c r="E30"/>
  <c r="D30"/>
  <c r="C30"/>
  <c r="B30"/>
  <c r="E29"/>
  <c r="D29"/>
  <c r="C29"/>
  <c r="B29"/>
  <c r="E28"/>
  <c r="D28"/>
  <c r="C28"/>
  <c r="B28"/>
  <c r="E27"/>
  <c r="D27"/>
  <c r="C27"/>
  <c r="B27"/>
  <c r="E26"/>
  <c r="D26"/>
  <c r="C26"/>
  <c r="B26"/>
  <c r="E25"/>
  <c r="D25"/>
  <c r="C25"/>
  <c r="E24"/>
  <c r="D24"/>
  <c r="C24"/>
  <c r="E23"/>
  <c r="D23"/>
  <c r="C23"/>
  <c r="E22"/>
  <c r="D22"/>
  <c r="C22"/>
  <c r="E21"/>
  <c r="D21"/>
  <c r="C21"/>
  <c r="E20"/>
  <c r="D20"/>
  <c r="C20"/>
  <c r="E19"/>
  <c r="D19"/>
  <c r="C19"/>
  <c r="E18"/>
  <c r="D18"/>
  <c r="C18"/>
  <c r="E17"/>
  <c r="D17"/>
  <c r="C17"/>
  <c r="E16"/>
  <c r="D16"/>
  <c r="C16"/>
  <c r="E15"/>
  <c r="D15"/>
  <c r="C15"/>
  <c r="E14"/>
  <c r="D14"/>
  <c r="C14"/>
  <c r="E13"/>
  <c r="D13"/>
  <c r="C13"/>
  <c r="E12"/>
  <c r="D12"/>
  <c r="C12"/>
  <c r="E11"/>
  <c r="D11"/>
  <c r="C11"/>
  <c r="E10"/>
  <c r="D10"/>
  <c r="C10"/>
  <c r="E9"/>
  <c r="D9"/>
  <c r="C9"/>
  <c r="E8"/>
  <c r="D8"/>
  <c r="C8"/>
  <c r="E7"/>
  <c r="D7"/>
  <c r="C7"/>
  <c r="E6"/>
  <c r="D6"/>
  <c r="C6"/>
  <c r="E5"/>
  <c r="D5"/>
  <c r="C5"/>
  <c r="E4"/>
  <c r="D4"/>
  <c r="C4"/>
  <c r="E3"/>
  <c r="D3"/>
  <c r="C3"/>
  <c r="AE9" i="1"/>
  <c r="AE8" s="1"/>
  <c r="D9"/>
  <c r="B10"/>
  <c r="M13"/>
  <c r="B13"/>
  <c r="M12"/>
  <c r="B12"/>
  <c r="M11"/>
  <c r="B11"/>
  <c r="M10"/>
  <c r="AD9"/>
  <c r="AC9"/>
  <c r="AB9"/>
  <c r="AA9"/>
  <c r="Z9"/>
  <c r="Y9"/>
  <c r="X9"/>
  <c r="W9"/>
  <c r="V9"/>
  <c r="U9"/>
  <c r="T9"/>
  <c r="S9"/>
  <c r="R9"/>
  <c r="Q9"/>
  <c r="P9"/>
  <c r="P8" s="1"/>
  <c r="M9"/>
  <c r="L9"/>
  <c r="K9"/>
  <c r="K8" s="1"/>
  <c r="J9"/>
  <c r="I9"/>
  <c r="I8" s="1"/>
  <c r="H9"/>
  <c r="G9"/>
  <c r="G8" s="1"/>
  <c r="F9"/>
  <c r="E9"/>
  <c r="E8" s="1"/>
  <c r="B9"/>
  <c r="M8"/>
  <c r="B7"/>
  <c r="B8" s="1"/>
  <c r="Q8" l="1"/>
  <c r="S8"/>
  <c r="U8"/>
  <c r="W8"/>
  <c r="Y8"/>
  <c r="AA8"/>
  <c r="AC8"/>
  <c r="AD8"/>
  <c r="L8"/>
  <c r="C3"/>
  <c r="C9"/>
  <c r="C15" s="1"/>
  <c r="F16" s="1"/>
  <c r="C5"/>
  <c r="D8"/>
  <c r="F8"/>
  <c r="H8"/>
  <c r="J8"/>
  <c r="R8"/>
  <c r="T8"/>
  <c r="V8"/>
  <c r="X8"/>
  <c r="Z8"/>
  <c r="AB8"/>
  <c r="C8" l="1"/>
  <c r="C4"/>
</calcChain>
</file>

<file path=xl/sharedStrings.xml><?xml version="1.0" encoding="utf-8"?>
<sst xmlns="http://schemas.openxmlformats.org/spreadsheetml/2006/main" count="41" uniqueCount="29">
  <si>
    <t>Diferencia Dario</t>
  </si>
  <si>
    <t>Diferencia Bebi</t>
  </si>
  <si>
    <t>Asistencia:</t>
  </si>
  <si>
    <t>INTENDENTE ANR</t>
  </si>
  <si>
    <t>CONSEJALES ANR</t>
  </si>
  <si>
    <t>Mesa</t>
  </si>
  <si>
    <t>LISTA 3</t>
  </si>
  <si>
    <t>LISTA 4</t>
  </si>
  <si>
    <t>LISTA 5</t>
  </si>
  <si>
    <t>LISTA 7</t>
  </si>
  <si>
    <t>LISTA 9</t>
  </si>
  <si>
    <t>LISTA 15</t>
  </si>
  <si>
    <t>LISTA 27</t>
  </si>
  <si>
    <t>LISTA 33</t>
  </si>
  <si>
    <t>B</t>
  </si>
  <si>
    <t>N</t>
  </si>
  <si>
    <t>TOTAL</t>
  </si>
  <si>
    <t>LISTA 7A</t>
  </si>
  <si>
    <t>LISTA 7B</t>
  </si>
  <si>
    <t>LISTA 8</t>
  </si>
  <si>
    <t>LISTA 11</t>
  </si>
  <si>
    <t>LISTA 138</t>
  </si>
  <si>
    <t>Seccional</t>
  </si>
  <si>
    <t>TODOS</t>
  </si>
  <si>
    <t>ELECCIONES INTERNAS DEL PARTIDO COLORADO  A.N.R. - LUQUE   18-07-10</t>
  </si>
  <si>
    <t>TODOS LOS MIVIMIENTOS</t>
  </si>
  <si>
    <t>DIFERENCIA DE KARJALLO</t>
  </si>
  <si>
    <t>DIF C/TODOS</t>
  </si>
  <si>
    <t>LISTA DE CONCEJALES   COLORADOS  - SEGÚN EL SISTEMA  D'HONT</t>
  </si>
</sst>
</file>

<file path=xl/styles.xml><?xml version="1.0" encoding="utf-8"?>
<styleSheet xmlns="http://schemas.openxmlformats.org/spreadsheetml/2006/main">
  <numFmts count="1">
    <numFmt numFmtId="164" formatCode="0.0%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0" fontId="5" fillId="0" borderId="0" xfId="0" applyFont="1"/>
    <xf numFmtId="0" fontId="5" fillId="0" borderId="1" xfId="0" applyFont="1" applyBorder="1"/>
    <xf numFmtId="0" fontId="6" fillId="2" borderId="2" xfId="0" applyFont="1" applyFill="1" applyBorder="1"/>
    <xf numFmtId="0" fontId="6" fillId="2" borderId="1" xfId="0" applyFont="1" applyFill="1" applyBorder="1"/>
    <xf numFmtId="0" fontId="5" fillId="0" borderId="3" xfId="0" applyFont="1" applyBorder="1"/>
    <xf numFmtId="164" fontId="5" fillId="3" borderId="3" xfId="1" applyNumberFormat="1" applyFont="1" applyFill="1" applyBorder="1"/>
    <xf numFmtId="164" fontId="5" fillId="3" borderId="1" xfId="1" applyNumberFormat="1" applyFont="1" applyFill="1" applyBorder="1"/>
    <xf numFmtId="0" fontId="6" fillId="4" borderId="1" xfId="0" applyFont="1" applyFill="1" applyBorder="1" applyAlignment="1">
      <alignment horizontal="center"/>
    </xf>
    <xf numFmtId="0" fontId="7" fillId="3" borderId="4" xfId="0" applyFont="1" applyFill="1" applyBorder="1"/>
    <xf numFmtId="0" fontId="8" fillId="3" borderId="4" xfId="0" applyFont="1" applyFill="1" applyBorder="1"/>
    <xf numFmtId="0" fontId="7" fillId="5" borderId="4" xfId="0" applyFont="1" applyFill="1" applyBorder="1"/>
    <xf numFmtId="3" fontId="7" fillId="3" borderId="4" xfId="0" applyNumberFormat="1" applyFont="1" applyFill="1" applyBorder="1"/>
    <xf numFmtId="0" fontId="5" fillId="3" borderId="1" xfId="0" applyFont="1" applyFill="1" applyBorder="1"/>
    <xf numFmtId="0" fontId="7" fillId="3" borderId="1" xfId="0" applyFont="1" applyFill="1" applyBorder="1"/>
    <xf numFmtId="0" fontId="0" fillId="0" borderId="1" xfId="0" applyBorder="1"/>
    <xf numFmtId="0" fontId="2" fillId="0" borderId="1" xfId="0" applyFont="1" applyBorder="1"/>
    <xf numFmtId="0" fontId="0" fillId="0" borderId="0" xfId="0" applyFill="1"/>
    <xf numFmtId="3" fontId="2" fillId="5" borderId="1" xfId="0" applyNumberFormat="1" applyFont="1" applyFill="1" applyBorder="1"/>
    <xf numFmtId="0" fontId="4" fillId="5" borderId="1" xfId="0" applyFont="1" applyFill="1" applyBorder="1"/>
    <xf numFmtId="10" fontId="1" fillId="0" borderId="0" xfId="1" applyNumberFormat="1" applyFont="1" applyFill="1"/>
    <xf numFmtId="0" fontId="5" fillId="0" borderId="0" xfId="0" applyFont="1" applyFill="1"/>
    <xf numFmtId="3" fontId="5" fillId="0" borderId="0" xfId="0" applyNumberFormat="1" applyFont="1" applyFill="1"/>
    <xf numFmtId="0" fontId="9" fillId="5" borderId="1" xfId="0" applyFont="1" applyFill="1" applyBorder="1"/>
    <xf numFmtId="3" fontId="4" fillId="5" borderId="1" xfId="0" applyNumberFormat="1" applyFont="1" applyFill="1" applyBorder="1"/>
    <xf numFmtId="3" fontId="4" fillId="5" borderId="3" xfId="0" applyNumberFormat="1" applyFont="1" applyFill="1" applyBorder="1"/>
    <xf numFmtId="0" fontId="10" fillId="5" borderId="5" xfId="0" applyFont="1" applyFill="1" applyBorder="1"/>
    <xf numFmtId="0" fontId="10" fillId="5" borderId="6" xfId="0" applyFont="1" applyFill="1" applyBorder="1"/>
    <xf numFmtId="0" fontId="10" fillId="5" borderId="7" xfId="0" applyFont="1" applyFill="1" applyBorder="1"/>
    <xf numFmtId="0" fontId="11" fillId="5" borderId="8" xfId="0" applyFont="1" applyFill="1" applyBorder="1"/>
    <xf numFmtId="0" fontId="11" fillId="5" borderId="9" xfId="0" applyFont="1" applyFill="1" applyBorder="1"/>
    <xf numFmtId="0" fontId="11" fillId="5" borderId="10" xfId="0" applyFont="1" applyFill="1" applyBorder="1"/>
    <xf numFmtId="0" fontId="2" fillId="5" borderId="3" xfId="0" applyFont="1" applyFill="1" applyBorder="1"/>
    <xf numFmtId="0" fontId="2" fillId="5" borderId="1" xfId="0" applyFont="1" applyFill="1" applyBorder="1"/>
    <xf numFmtId="0" fontId="8" fillId="5" borderId="1" xfId="0" applyFont="1" applyFill="1" applyBorder="1"/>
    <xf numFmtId="164" fontId="8" fillId="5" borderId="1" xfId="1" applyNumberFormat="1" applyFont="1" applyFill="1" applyBorder="1"/>
    <xf numFmtId="0" fontId="4" fillId="6" borderId="1" xfId="0" applyFont="1" applyFill="1" applyBorder="1"/>
    <xf numFmtId="0" fontId="14" fillId="0" borderId="1" xfId="0" applyFont="1" applyBorder="1"/>
    <xf numFmtId="0" fontId="4" fillId="6" borderId="11" xfId="0" applyFont="1" applyFill="1" applyBorder="1"/>
    <xf numFmtId="0" fontId="0" fillId="0" borderId="1" xfId="0" applyFont="1" applyBorder="1"/>
    <xf numFmtId="0" fontId="2" fillId="6" borderId="1" xfId="0" applyFont="1" applyFill="1" applyBorder="1"/>
    <xf numFmtId="0" fontId="2" fillId="6" borderId="11" xfId="0" applyFont="1" applyFill="1" applyBorder="1"/>
    <xf numFmtId="0" fontId="2" fillId="0" borderId="0" xfId="0" applyFont="1"/>
    <xf numFmtId="0" fontId="4" fillId="6" borderId="12" xfId="0" applyFont="1" applyFill="1" applyBorder="1"/>
    <xf numFmtId="0" fontId="2" fillId="6" borderId="12" xfId="0" applyFont="1" applyFill="1" applyBorder="1"/>
    <xf numFmtId="0" fontId="2" fillId="0" borderId="12" xfId="0" applyFont="1" applyBorder="1"/>
    <xf numFmtId="0" fontId="4" fillId="0" borderId="1" xfId="0" applyFont="1" applyBorder="1"/>
    <xf numFmtId="0" fontId="13" fillId="0" borderId="1" xfId="0" applyFont="1" applyBorder="1"/>
    <xf numFmtId="0" fontId="4" fillId="6" borderId="4" xfId="0" applyFont="1" applyFill="1" applyBorder="1"/>
    <xf numFmtId="0" fontId="13" fillId="0" borderId="12" xfId="0" applyFont="1" applyBorder="1"/>
    <xf numFmtId="0" fontId="4" fillId="6" borderId="3" xfId="0" applyFont="1" applyFill="1" applyBorder="1"/>
    <xf numFmtId="0" fontId="15" fillId="0" borderId="0" xfId="0" applyFont="1"/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R-INTENDENTE-201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OTALES"/>
      <sheetName val="Secc1"/>
      <sheetName val="Secc2"/>
      <sheetName val="Secc3"/>
      <sheetName val="Secc4"/>
      <sheetName val="DOON"/>
      <sheetName val="Listado"/>
    </sheetNames>
    <sheetDataSet>
      <sheetData sheetId="0">
        <row r="9">
          <cell r="Q9">
            <v>2040</v>
          </cell>
          <cell r="R9">
            <v>1625</v>
          </cell>
          <cell r="T9">
            <v>375</v>
          </cell>
          <cell r="U9">
            <v>265</v>
          </cell>
          <cell r="V9">
            <v>1872</v>
          </cell>
          <cell r="W9">
            <v>244</v>
          </cell>
          <cell r="X9">
            <v>462</v>
          </cell>
          <cell r="Y9">
            <v>60</v>
          </cell>
          <cell r="Z9">
            <v>114</v>
          </cell>
          <cell r="AA9">
            <v>303</v>
          </cell>
          <cell r="AB9">
            <v>352</v>
          </cell>
        </row>
      </sheetData>
      <sheetData sheetId="1">
        <row r="6">
          <cell r="B6">
            <v>19</v>
          </cell>
        </row>
        <row r="8">
          <cell r="B8">
            <v>19</v>
          </cell>
          <cell r="M8">
            <v>2462</v>
          </cell>
        </row>
      </sheetData>
      <sheetData sheetId="2">
        <row r="6">
          <cell r="B6">
            <v>68</v>
          </cell>
        </row>
        <row r="8">
          <cell r="B8">
            <v>68</v>
          </cell>
          <cell r="M8">
            <v>6179</v>
          </cell>
        </row>
      </sheetData>
      <sheetData sheetId="3">
        <row r="6">
          <cell r="B6">
            <v>38</v>
          </cell>
        </row>
        <row r="8">
          <cell r="B8">
            <v>38</v>
          </cell>
          <cell r="M8">
            <v>2935</v>
          </cell>
        </row>
      </sheetData>
      <sheetData sheetId="4">
        <row r="6">
          <cell r="B6">
            <v>46</v>
          </cell>
        </row>
        <row r="8">
          <cell r="B8">
            <v>46</v>
          </cell>
          <cell r="M8">
            <v>3608</v>
          </cell>
        </row>
      </sheetData>
      <sheetData sheetId="5"/>
      <sheetData sheetId="6">
        <row r="4">
          <cell r="A4">
            <v>1</v>
          </cell>
          <cell r="B4" t="str">
            <v>Lista 3</v>
          </cell>
          <cell r="C4" t="str">
            <v>JAVIER MARECOS ACOSTA</v>
          </cell>
        </row>
        <row r="5">
          <cell r="A5">
            <v>2</v>
          </cell>
          <cell r="B5" t="str">
            <v>Lista 3</v>
          </cell>
          <cell r="C5" t="str">
            <v>LUIS RUIZ</v>
          </cell>
        </row>
        <row r="6">
          <cell r="A6">
            <v>3</v>
          </cell>
          <cell r="B6" t="str">
            <v>Lista 3</v>
          </cell>
          <cell r="C6" t="str">
            <v>MIGUEL BOGARIN</v>
          </cell>
        </row>
        <row r="7">
          <cell r="A7">
            <v>4</v>
          </cell>
          <cell r="B7" t="str">
            <v>Lista 3</v>
          </cell>
          <cell r="C7" t="str">
            <v>EDGAR SALOMON</v>
          </cell>
        </row>
        <row r="8">
          <cell r="A8">
            <v>5</v>
          </cell>
          <cell r="B8" t="str">
            <v>Lista 3</v>
          </cell>
        </row>
        <row r="9">
          <cell r="A9">
            <v>6</v>
          </cell>
          <cell r="B9" t="str">
            <v>Lista 3</v>
          </cell>
        </row>
        <row r="10">
          <cell r="A10">
            <v>7</v>
          </cell>
          <cell r="B10" t="str">
            <v>Lista 3</v>
          </cell>
        </row>
        <row r="11">
          <cell r="A11">
            <v>8</v>
          </cell>
          <cell r="B11" t="str">
            <v>Lista 3</v>
          </cell>
        </row>
        <row r="12">
          <cell r="A12">
            <v>9</v>
          </cell>
          <cell r="B12" t="str">
            <v>Lista 3</v>
          </cell>
        </row>
        <row r="13">
          <cell r="A13">
            <v>10</v>
          </cell>
          <cell r="B13" t="str">
            <v>Lista 3</v>
          </cell>
        </row>
        <row r="14">
          <cell r="A14">
            <v>11</v>
          </cell>
          <cell r="B14" t="str">
            <v>Lista 3</v>
          </cell>
        </row>
        <row r="15">
          <cell r="A15">
            <v>12</v>
          </cell>
          <cell r="B15" t="str">
            <v>Lista 3</v>
          </cell>
        </row>
        <row r="16">
          <cell r="A16">
            <v>1</v>
          </cell>
          <cell r="B16" t="str">
            <v>Lista 4</v>
          </cell>
          <cell r="C16" t="str">
            <v>CESAR RAMON CHIOLA MONDAINI</v>
          </cell>
        </row>
        <row r="17">
          <cell r="A17">
            <v>2</v>
          </cell>
          <cell r="B17" t="str">
            <v>Lista 4</v>
          </cell>
          <cell r="C17" t="str">
            <v>VICENTE SAMUDIO</v>
          </cell>
        </row>
        <row r="18">
          <cell r="A18">
            <v>3</v>
          </cell>
          <cell r="B18" t="str">
            <v>Lista 4</v>
          </cell>
          <cell r="C18" t="str">
            <v>NINFA ORTEGA</v>
          </cell>
        </row>
        <row r="19">
          <cell r="A19">
            <v>4</v>
          </cell>
          <cell r="B19" t="str">
            <v>Lista 4</v>
          </cell>
        </row>
        <row r="20">
          <cell r="A20">
            <v>5</v>
          </cell>
          <cell r="B20" t="str">
            <v>Lista 4</v>
          </cell>
        </row>
        <row r="21">
          <cell r="A21">
            <v>6</v>
          </cell>
          <cell r="B21" t="str">
            <v>Lista 4</v>
          </cell>
        </row>
        <row r="22">
          <cell r="A22">
            <v>7</v>
          </cell>
          <cell r="B22" t="str">
            <v>Lista 4</v>
          </cell>
        </row>
        <row r="23">
          <cell r="A23">
            <v>8</v>
          </cell>
          <cell r="B23" t="str">
            <v>Lista 4</v>
          </cell>
        </row>
        <row r="24">
          <cell r="A24">
            <v>9</v>
          </cell>
          <cell r="B24" t="str">
            <v>Lista 4</v>
          </cell>
        </row>
        <row r="25">
          <cell r="A25">
            <v>10</v>
          </cell>
          <cell r="B25" t="str">
            <v>Lista 4</v>
          </cell>
        </row>
        <row r="26">
          <cell r="A26">
            <v>11</v>
          </cell>
          <cell r="B26" t="str">
            <v>Lista 4</v>
          </cell>
        </row>
        <row r="27">
          <cell r="A27">
            <v>12</v>
          </cell>
          <cell r="B27" t="str">
            <v>Lista 4</v>
          </cell>
        </row>
        <row r="28">
          <cell r="A28">
            <v>1</v>
          </cell>
          <cell r="B28" t="str">
            <v>Lista 5</v>
          </cell>
          <cell r="C28" t="str">
            <v>OSCAR RUBEN GONZALEZ CHAVEZ</v>
          </cell>
        </row>
        <row r="29">
          <cell r="A29">
            <v>2</v>
          </cell>
          <cell r="B29" t="str">
            <v>Lista 5</v>
          </cell>
          <cell r="C29" t="str">
            <v>CRISTIAN VALDEZ</v>
          </cell>
        </row>
        <row r="30">
          <cell r="A30">
            <v>3</v>
          </cell>
          <cell r="B30" t="str">
            <v>Lista 5</v>
          </cell>
          <cell r="C30" t="str">
            <v>PEDRO GONZALEZ</v>
          </cell>
        </row>
        <row r="31">
          <cell r="A31">
            <v>4</v>
          </cell>
          <cell r="B31" t="str">
            <v>Lista 5</v>
          </cell>
          <cell r="C31" t="str">
            <v>MIGUEL MANCUELLO</v>
          </cell>
        </row>
        <row r="32">
          <cell r="A32">
            <v>5</v>
          </cell>
          <cell r="B32" t="str">
            <v>Lista 5</v>
          </cell>
          <cell r="C32" t="str">
            <v>CELSA ALMIRON</v>
          </cell>
        </row>
        <row r="33">
          <cell r="A33">
            <v>6</v>
          </cell>
          <cell r="B33" t="str">
            <v>Lista 5</v>
          </cell>
          <cell r="C33" t="str">
            <v>ROBERTO MORENO</v>
          </cell>
        </row>
        <row r="34">
          <cell r="A34">
            <v>7</v>
          </cell>
          <cell r="B34" t="str">
            <v>Lista 5</v>
          </cell>
          <cell r="C34" t="str">
            <v>JORGE ALONSO</v>
          </cell>
        </row>
        <row r="35">
          <cell r="A35">
            <v>8</v>
          </cell>
          <cell r="B35" t="str">
            <v>Lista 5</v>
          </cell>
          <cell r="C35" t="str">
            <v>GUSTAVO SANDOVAL</v>
          </cell>
        </row>
        <row r="36">
          <cell r="A36">
            <v>9</v>
          </cell>
          <cell r="B36" t="str">
            <v>Lista 5</v>
          </cell>
          <cell r="C36" t="str">
            <v>LUISA BENITEZ</v>
          </cell>
        </row>
        <row r="37">
          <cell r="A37">
            <v>10</v>
          </cell>
          <cell r="B37" t="str">
            <v>Lista 5</v>
          </cell>
          <cell r="C37" t="str">
            <v>DIEGO ZELAYA</v>
          </cell>
        </row>
        <row r="38">
          <cell r="A38">
            <v>11</v>
          </cell>
          <cell r="B38" t="str">
            <v>Lista 5</v>
          </cell>
          <cell r="C38" t="str">
            <v>ALFREDO SAMUDIO</v>
          </cell>
        </row>
        <row r="39">
          <cell r="A39">
            <v>12</v>
          </cell>
          <cell r="B39" t="str">
            <v>Lista 5</v>
          </cell>
          <cell r="C39" t="str">
            <v>JUAN BAUTISTA TORALES</v>
          </cell>
        </row>
        <row r="40">
          <cell r="A40">
            <v>1</v>
          </cell>
          <cell r="B40" t="str">
            <v>Lista 7A</v>
          </cell>
          <cell r="C40" t="str">
            <v>FELIPE RAUL SOSA MARTINEZ</v>
          </cell>
        </row>
        <row r="41">
          <cell r="A41">
            <v>2</v>
          </cell>
          <cell r="B41" t="str">
            <v>Lista 7A</v>
          </cell>
          <cell r="C41" t="str">
            <v>LUIS OCAMPOS</v>
          </cell>
        </row>
        <row r="42">
          <cell r="A42">
            <v>3</v>
          </cell>
          <cell r="B42" t="str">
            <v>Lista 7A</v>
          </cell>
          <cell r="C42" t="str">
            <v>MIGUEL DE LOS SANTOS GONZALEZ</v>
          </cell>
        </row>
        <row r="43">
          <cell r="A43">
            <v>4</v>
          </cell>
          <cell r="B43" t="str">
            <v>Lista 7A</v>
          </cell>
        </row>
        <row r="44">
          <cell r="A44">
            <v>5</v>
          </cell>
          <cell r="B44" t="str">
            <v>Lista 7A</v>
          </cell>
        </row>
        <row r="45">
          <cell r="A45">
            <v>6</v>
          </cell>
          <cell r="B45" t="str">
            <v>Lista 7A</v>
          </cell>
        </row>
        <row r="46">
          <cell r="A46">
            <v>7</v>
          </cell>
          <cell r="B46" t="str">
            <v>Lista 7A</v>
          </cell>
        </row>
        <row r="47">
          <cell r="A47">
            <v>8</v>
          </cell>
          <cell r="B47" t="str">
            <v>Lista 7A</v>
          </cell>
        </row>
        <row r="48">
          <cell r="A48">
            <v>9</v>
          </cell>
          <cell r="B48" t="str">
            <v>Lista 7A</v>
          </cell>
        </row>
        <row r="49">
          <cell r="A49">
            <v>10</v>
          </cell>
          <cell r="B49" t="str">
            <v>Lista 7A</v>
          </cell>
        </row>
        <row r="50">
          <cell r="A50">
            <v>11</v>
          </cell>
          <cell r="B50" t="str">
            <v>Lista 7A</v>
          </cell>
        </row>
        <row r="51">
          <cell r="A51">
            <v>12</v>
          </cell>
          <cell r="B51" t="str">
            <v>Lista 7A</v>
          </cell>
        </row>
        <row r="52">
          <cell r="A52">
            <v>1</v>
          </cell>
          <cell r="B52" t="str">
            <v>Lista 7B</v>
          </cell>
          <cell r="C52" t="str">
            <v>JULIO CESAR MENDEZ GRANDE</v>
          </cell>
        </row>
        <row r="53">
          <cell r="A53">
            <v>2</v>
          </cell>
          <cell r="B53" t="str">
            <v>Lista 7B</v>
          </cell>
        </row>
        <row r="54">
          <cell r="A54">
            <v>3</v>
          </cell>
          <cell r="B54" t="str">
            <v>Lista 7B</v>
          </cell>
        </row>
        <row r="55">
          <cell r="A55">
            <v>4</v>
          </cell>
          <cell r="B55" t="str">
            <v>Lista 7B</v>
          </cell>
        </row>
        <row r="56">
          <cell r="A56">
            <v>5</v>
          </cell>
          <cell r="B56" t="str">
            <v>Lista 7B</v>
          </cell>
        </row>
        <row r="57">
          <cell r="A57">
            <v>6</v>
          </cell>
          <cell r="B57" t="str">
            <v>Lista 7B</v>
          </cell>
        </row>
        <row r="58">
          <cell r="A58">
            <v>7</v>
          </cell>
          <cell r="B58" t="str">
            <v>Lista 7B</v>
          </cell>
        </row>
        <row r="59">
          <cell r="A59">
            <v>8</v>
          </cell>
          <cell r="B59" t="str">
            <v>Lista 7B</v>
          </cell>
        </row>
        <row r="60">
          <cell r="A60">
            <v>9</v>
          </cell>
          <cell r="B60" t="str">
            <v>Lista 7B</v>
          </cell>
        </row>
        <row r="61">
          <cell r="A61">
            <v>10</v>
          </cell>
          <cell r="B61" t="str">
            <v>Lista 7B</v>
          </cell>
        </row>
        <row r="62">
          <cell r="A62">
            <v>11</v>
          </cell>
          <cell r="B62" t="str">
            <v>Lista 7B</v>
          </cell>
        </row>
        <row r="63">
          <cell r="A63">
            <v>12</v>
          </cell>
          <cell r="B63" t="str">
            <v>Lista 7B</v>
          </cell>
        </row>
        <row r="64">
          <cell r="A64">
            <v>1</v>
          </cell>
          <cell r="B64" t="str">
            <v>Lista 8</v>
          </cell>
          <cell r="C64" t="str">
            <v>CARLOS ECHEVERRIA ESTIGARRIBIA</v>
          </cell>
        </row>
        <row r="65">
          <cell r="A65">
            <v>2</v>
          </cell>
          <cell r="B65" t="str">
            <v>Lista 8</v>
          </cell>
          <cell r="C65" t="str">
            <v>NESTOR RAMON MEDINA</v>
          </cell>
        </row>
        <row r="66">
          <cell r="A66">
            <v>3</v>
          </cell>
          <cell r="B66" t="str">
            <v>Lista 8</v>
          </cell>
          <cell r="C66" t="str">
            <v>BEATRIZ ARRUA</v>
          </cell>
        </row>
        <row r="67">
          <cell r="A67">
            <v>4</v>
          </cell>
          <cell r="B67" t="str">
            <v>Lista 8</v>
          </cell>
        </row>
        <row r="68">
          <cell r="A68">
            <v>5</v>
          </cell>
          <cell r="B68" t="str">
            <v>Lista 8</v>
          </cell>
        </row>
        <row r="69">
          <cell r="A69">
            <v>6</v>
          </cell>
          <cell r="B69" t="str">
            <v>Lista 8</v>
          </cell>
        </row>
        <row r="70">
          <cell r="A70">
            <v>7</v>
          </cell>
          <cell r="B70" t="str">
            <v>Lista 8</v>
          </cell>
        </row>
        <row r="71">
          <cell r="A71">
            <v>8</v>
          </cell>
          <cell r="B71" t="str">
            <v>Lista 8</v>
          </cell>
        </row>
        <row r="72">
          <cell r="A72">
            <v>9</v>
          </cell>
          <cell r="B72" t="str">
            <v>Lista 8</v>
          </cell>
        </row>
        <row r="73">
          <cell r="A73">
            <v>10</v>
          </cell>
          <cell r="B73" t="str">
            <v>Lista 8</v>
          </cell>
        </row>
        <row r="74">
          <cell r="A74">
            <v>11</v>
          </cell>
          <cell r="B74" t="str">
            <v>Lista 8</v>
          </cell>
        </row>
        <row r="75">
          <cell r="A75">
            <v>12</v>
          </cell>
          <cell r="B75" t="str">
            <v>Lista 8</v>
          </cell>
        </row>
        <row r="76">
          <cell r="A76">
            <v>1</v>
          </cell>
          <cell r="B76" t="str">
            <v>Lista 9</v>
          </cell>
          <cell r="C76" t="str">
            <v>SERGIO DANIEL TORALES GIMENEZ</v>
          </cell>
        </row>
        <row r="77">
          <cell r="A77">
            <v>2</v>
          </cell>
          <cell r="B77" t="str">
            <v>Lista 9</v>
          </cell>
        </row>
        <row r="78">
          <cell r="A78">
            <v>3</v>
          </cell>
          <cell r="B78" t="str">
            <v>Lista 9</v>
          </cell>
        </row>
        <row r="79">
          <cell r="A79">
            <v>4</v>
          </cell>
          <cell r="B79" t="str">
            <v>Lista 9</v>
          </cell>
        </row>
        <row r="80">
          <cell r="A80">
            <v>5</v>
          </cell>
          <cell r="B80" t="str">
            <v>Lista 9</v>
          </cell>
        </row>
        <row r="81">
          <cell r="A81">
            <v>6</v>
          </cell>
          <cell r="B81" t="str">
            <v>Lista 9</v>
          </cell>
        </row>
        <row r="82">
          <cell r="A82">
            <v>7</v>
          </cell>
          <cell r="B82" t="str">
            <v>Lista 9</v>
          </cell>
        </row>
        <row r="83">
          <cell r="A83">
            <v>8</v>
          </cell>
          <cell r="B83" t="str">
            <v>Lista 9</v>
          </cell>
        </row>
        <row r="84">
          <cell r="A84">
            <v>9</v>
          </cell>
          <cell r="B84" t="str">
            <v>Lista 9</v>
          </cell>
        </row>
        <row r="85">
          <cell r="A85">
            <v>10</v>
          </cell>
          <cell r="B85" t="str">
            <v>Lista 9</v>
          </cell>
        </row>
        <row r="86">
          <cell r="A86">
            <v>11</v>
          </cell>
          <cell r="B86" t="str">
            <v>Lista 9</v>
          </cell>
        </row>
        <row r="87">
          <cell r="A87">
            <v>12</v>
          </cell>
          <cell r="B87" t="str">
            <v>Lista 9</v>
          </cell>
        </row>
        <row r="88">
          <cell r="A88">
            <v>1</v>
          </cell>
          <cell r="B88" t="str">
            <v>Lista 11</v>
          </cell>
          <cell r="C88" t="str">
            <v>ROBERTO CUBILLA SANABRIA</v>
          </cell>
        </row>
        <row r="89">
          <cell r="A89">
            <v>2</v>
          </cell>
          <cell r="B89" t="str">
            <v>Lista 11</v>
          </cell>
        </row>
        <row r="90">
          <cell r="A90">
            <v>3</v>
          </cell>
          <cell r="B90" t="str">
            <v>Lista 11</v>
          </cell>
        </row>
        <row r="91">
          <cell r="A91">
            <v>4</v>
          </cell>
          <cell r="B91" t="str">
            <v>Lista 11</v>
          </cell>
        </row>
        <row r="92">
          <cell r="A92">
            <v>5</v>
          </cell>
          <cell r="B92" t="str">
            <v>Lista 11</v>
          </cell>
        </row>
        <row r="93">
          <cell r="A93">
            <v>6</v>
          </cell>
          <cell r="B93" t="str">
            <v>Lista 11</v>
          </cell>
        </row>
        <row r="94">
          <cell r="A94">
            <v>7</v>
          </cell>
          <cell r="B94" t="str">
            <v>Lista 11</v>
          </cell>
        </row>
        <row r="95">
          <cell r="A95">
            <v>8</v>
          </cell>
          <cell r="B95" t="str">
            <v>Lista 11</v>
          </cell>
        </row>
        <row r="96">
          <cell r="A96">
            <v>9</v>
          </cell>
          <cell r="B96" t="str">
            <v>Lista 11</v>
          </cell>
        </row>
        <row r="97">
          <cell r="A97">
            <v>10</v>
          </cell>
          <cell r="B97" t="str">
            <v>Lista 11</v>
          </cell>
        </row>
        <row r="98">
          <cell r="A98">
            <v>11</v>
          </cell>
          <cell r="B98" t="str">
            <v>Lista 11</v>
          </cell>
        </row>
        <row r="99">
          <cell r="A99">
            <v>12</v>
          </cell>
          <cell r="B99" t="str">
            <v>Lista 11</v>
          </cell>
        </row>
        <row r="100">
          <cell r="A100">
            <v>1</v>
          </cell>
          <cell r="B100" t="str">
            <v>Lista 15</v>
          </cell>
          <cell r="C100" t="str">
            <v>ALEXIS IVAN ORTELLADO MERELES</v>
          </cell>
        </row>
        <row r="101">
          <cell r="A101">
            <v>2</v>
          </cell>
          <cell r="B101" t="str">
            <v>Lista 15</v>
          </cell>
        </row>
        <row r="102">
          <cell r="A102">
            <v>3</v>
          </cell>
          <cell r="B102" t="str">
            <v>Lista 15</v>
          </cell>
        </row>
        <row r="103">
          <cell r="A103">
            <v>4</v>
          </cell>
          <cell r="B103" t="str">
            <v>Lista 15</v>
          </cell>
        </row>
        <row r="104">
          <cell r="A104">
            <v>5</v>
          </cell>
          <cell r="B104" t="str">
            <v>Lista 15</v>
          </cell>
        </row>
        <row r="105">
          <cell r="A105">
            <v>6</v>
          </cell>
          <cell r="B105" t="str">
            <v>Lista 15</v>
          </cell>
        </row>
        <row r="106">
          <cell r="A106">
            <v>7</v>
          </cell>
          <cell r="B106" t="str">
            <v>Lista 15</v>
          </cell>
        </row>
        <row r="107">
          <cell r="A107">
            <v>8</v>
          </cell>
          <cell r="B107" t="str">
            <v>Lista 15</v>
          </cell>
        </row>
        <row r="108">
          <cell r="A108">
            <v>9</v>
          </cell>
          <cell r="B108" t="str">
            <v>Lista 15</v>
          </cell>
        </row>
        <row r="109">
          <cell r="A109">
            <v>10</v>
          </cell>
          <cell r="B109" t="str">
            <v>Lista 15</v>
          </cell>
        </row>
        <row r="110">
          <cell r="A110">
            <v>11</v>
          </cell>
          <cell r="B110" t="str">
            <v>Lista 15</v>
          </cell>
        </row>
        <row r="111">
          <cell r="A111">
            <v>12</v>
          </cell>
          <cell r="B111" t="str">
            <v>Lista 15</v>
          </cell>
        </row>
        <row r="112">
          <cell r="A112">
            <v>1</v>
          </cell>
          <cell r="B112" t="str">
            <v>Lista 27</v>
          </cell>
          <cell r="C112" t="str">
            <v>ROLANDO DAVID MEDINA MIRANDA</v>
          </cell>
        </row>
        <row r="113">
          <cell r="A113">
            <v>2</v>
          </cell>
          <cell r="B113" t="str">
            <v>Lista 27</v>
          </cell>
        </row>
        <row r="114">
          <cell r="A114">
            <v>3</v>
          </cell>
          <cell r="B114" t="str">
            <v>Lista 27</v>
          </cell>
        </row>
        <row r="115">
          <cell r="A115">
            <v>4</v>
          </cell>
          <cell r="B115" t="str">
            <v>Lista 27</v>
          </cell>
        </row>
        <row r="116">
          <cell r="A116">
            <v>5</v>
          </cell>
          <cell r="B116" t="str">
            <v>Lista 27</v>
          </cell>
        </row>
        <row r="117">
          <cell r="A117">
            <v>6</v>
          </cell>
          <cell r="B117" t="str">
            <v>Lista 27</v>
          </cell>
        </row>
        <row r="118">
          <cell r="A118">
            <v>7</v>
          </cell>
          <cell r="B118" t="str">
            <v>Lista 27</v>
          </cell>
        </row>
        <row r="119">
          <cell r="A119">
            <v>8</v>
          </cell>
          <cell r="B119" t="str">
            <v>Lista 27</v>
          </cell>
        </row>
        <row r="120">
          <cell r="A120">
            <v>9</v>
          </cell>
          <cell r="B120" t="str">
            <v>Lista 27</v>
          </cell>
        </row>
        <row r="121">
          <cell r="A121">
            <v>10</v>
          </cell>
          <cell r="B121" t="str">
            <v>Lista 27</v>
          </cell>
        </row>
        <row r="122">
          <cell r="A122">
            <v>11</v>
          </cell>
          <cell r="B122" t="str">
            <v>Lista 27</v>
          </cell>
        </row>
        <row r="123">
          <cell r="A123">
            <v>12</v>
          </cell>
          <cell r="B123" t="str">
            <v>Lista 27</v>
          </cell>
        </row>
        <row r="124">
          <cell r="A124">
            <v>1</v>
          </cell>
          <cell r="B124" t="str">
            <v>Lista 33</v>
          </cell>
          <cell r="C124" t="str">
            <v>WALTER RAUL VEGA</v>
          </cell>
        </row>
        <row r="125">
          <cell r="A125">
            <v>2</v>
          </cell>
          <cell r="B125" t="str">
            <v>Lista 33</v>
          </cell>
        </row>
        <row r="126">
          <cell r="A126">
            <v>3</v>
          </cell>
          <cell r="B126" t="str">
            <v>Lista 33</v>
          </cell>
        </row>
        <row r="127">
          <cell r="A127">
            <v>4</v>
          </cell>
          <cell r="B127" t="str">
            <v>Lista 33</v>
          </cell>
        </row>
        <row r="128">
          <cell r="A128">
            <v>5</v>
          </cell>
          <cell r="B128" t="str">
            <v>Lista 33</v>
          </cell>
        </row>
        <row r="129">
          <cell r="A129">
            <v>6</v>
          </cell>
          <cell r="B129" t="str">
            <v>Lista 33</v>
          </cell>
        </row>
        <row r="130">
          <cell r="A130">
            <v>7</v>
          </cell>
          <cell r="B130" t="str">
            <v>Lista 33</v>
          </cell>
        </row>
        <row r="131">
          <cell r="A131">
            <v>8</v>
          </cell>
          <cell r="B131" t="str">
            <v>Lista 33</v>
          </cell>
        </row>
        <row r="132">
          <cell r="A132">
            <v>9</v>
          </cell>
          <cell r="B132" t="str">
            <v>Lista 33</v>
          </cell>
        </row>
        <row r="133">
          <cell r="A133">
            <v>10</v>
          </cell>
          <cell r="B133" t="str">
            <v>Lista 33</v>
          </cell>
        </row>
        <row r="134">
          <cell r="A134">
            <v>11</v>
          </cell>
          <cell r="B134" t="str">
            <v>Lista 33</v>
          </cell>
        </row>
        <row r="135">
          <cell r="A135">
            <v>12</v>
          </cell>
          <cell r="B135" t="str">
            <v>Lista 33</v>
          </cell>
        </row>
        <row r="136">
          <cell r="A136">
            <v>1</v>
          </cell>
          <cell r="B136" t="str">
            <v>Lista 138</v>
          </cell>
          <cell r="C136" t="str">
            <v>GILBERTO RAMON LUNA CAÑETE</v>
          </cell>
        </row>
        <row r="137">
          <cell r="A137">
            <v>2</v>
          </cell>
          <cell r="B137" t="str">
            <v>Lista 138</v>
          </cell>
        </row>
        <row r="138">
          <cell r="A138">
            <v>3</v>
          </cell>
          <cell r="B138" t="str">
            <v>Lista 138</v>
          </cell>
        </row>
        <row r="139">
          <cell r="A139">
            <v>4</v>
          </cell>
          <cell r="B139" t="str">
            <v>Lista 138</v>
          </cell>
        </row>
        <row r="140">
          <cell r="A140">
            <v>5</v>
          </cell>
          <cell r="B140" t="str">
            <v>Lista 138</v>
          </cell>
        </row>
        <row r="141">
          <cell r="A141">
            <v>6</v>
          </cell>
          <cell r="B141" t="str">
            <v>Lista 138</v>
          </cell>
        </row>
        <row r="142">
          <cell r="A142">
            <v>7</v>
          </cell>
          <cell r="B142" t="str">
            <v>Lista 138</v>
          </cell>
        </row>
        <row r="143">
          <cell r="A143">
            <v>8</v>
          </cell>
          <cell r="B143" t="str">
            <v>Lista 138</v>
          </cell>
        </row>
        <row r="144">
          <cell r="A144">
            <v>9</v>
          </cell>
          <cell r="B144" t="str">
            <v>Lista 138</v>
          </cell>
        </row>
        <row r="145">
          <cell r="A145">
            <v>10</v>
          </cell>
          <cell r="B145" t="str">
            <v>Lista 138</v>
          </cell>
        </row>
        <row r="146">
          <cell r="A146">
            <v>11</v>
          </cell>
          <cell r="B146" t="str">
            <v>Lista 138</v>
          </cell>
        </row>
        <row r="147">
          <cell r="A147">
            <v>12</v>
          </cell>
          <cell r="B147" t="str">
            <v>Lista 138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9"/>
  <sheetViews>
    <sheetView topLeftCell="H4" workbookViewId="0">
      <selection activeCell="O6" sqref="O6:AE14"/>
    </sheetView>
  </sheetViews>
  <sheetFormatPr baseColWidth="10" defaultRowHeight="15"/>
  <cols>
    <col min="5" max="5" width="13.28515625" customWidth="1"/>
  </cols>
  <sheetData>
    <row r="1" spans="1:31" s="1" customFormat="1" ht="26.25">
      <c r="A1" s="27" t="s">
        <v>24</v>
      </c>
      <c r="B1" s="28"/>
      <c r="C1" s="28"/>
      <c r="D1" s="28"/>
      <c r="E1" s="28"/>
      <c r="F1" s="28"/>
      <c r="G1" s="28"/>
      <c r="H1" s="28"/>
      <c r="I1" s="28"/>
      <c r="J1" s="28"/>
      <c r="K1" s="29"/>
    </row>
    <row r="2" spans="1:31">
      <c r="A2" s="30"/>
      <c r="B2" s="31"/>
      <c r="C2" s="31"/>
      <c r="D2" s="31"/>
      <c r="E2" s="31"/>
      <c r="F2" s="31"/>
      <c r="G2" s="31"/>
      <c r="H2" s="31"/>
      <c r="I2" s="31"/>
      <c r="J2" s="31"/>
      <c r="K2" s="32"/>
    </row>
    <row r="3" spans="1:31">
      <c r="A3" s="33" t="s">
        <v>0</v>
      </c>
      <c r="B3" s="33"/>
      <c r="C3" s="26">
        <f>+E9-D9</f>
        <v>5899</v>
      </c>
    </row>
    <row r="4" spans="1:31">
      <c r="A4" s="34" t="s">
        <v>1</v>
      </c>
      <c r="B4" s="34"/>
      <c r="C4" s="25">
        <f>+E9-C9</f>
        <v>5567</v>
      </c>
    </row>
    <row r="5" spans="1:31" s="2" customFormat="1" ht="15.75">
      <c r="A5" s="35" t="s">
        <v>2</v>
      </c>
      <c r="B5" s="35"/>
      <c r="C5" s="36">
        <f>M9/(300*B9)</f>
        <v>0.29598440545808968</v>
      </c>
    </row>
    <row r="6" spans="1:31" s="2" customFormat="1" ht="18.75">
      <c r="C6" s="53" t="s">
        <v>3</v>
      </c>
      <c r="D6" s="53"/>
      <c r="E6" s="53"/>
      <c r="F6" s="53"/>
      <c r="G6" s="53"/>
      <c r="H6" s="53"/>
      <c r="I6" s="53"/>
      <c r="J6" s="53"/>
      <c r="K6" s="53"/>
      <c r="L6" s="53"/>
      <c r="O6" s="3"/>
      <c r="P6" s="3"/>
      <c r="Q6" s="54" t="s">
        <v>4</v>
      </c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3"/>
    </row>
    <row r="7" spans="1:31" s="2" customFormat="1" ht="15.75">
      <c r="A7" s="4" t="s">
        <v>5</v>
      </c>
      <c r="B7" s="4">
        <f>+[1]Secc1!B6+[1]Secc2!B6+[1]Secc3!B6+[1]Secc4!B6</f>
        <v>171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  <c r="I7" s="4" t="s">
        <v>12</v>
      </c>
      <c r="J7" s="4" t="s">
        <v>13</v>
      </c>
      <c r="K7" s="4" t="s">
        <v>14</v>
      </c>
      <c r="L7" s="4" t="s">
        <v>15</v>
      </c>
      <c r="M7" s="4" t="s">
        <v>16</v>
      </c>
      <c r="O7" s="5" t="s">
        <v>5</v>
      </c>
      <c r="P7" s="5">
        <v>171</v>
      </c>
      <c r="Q7" s="5" t="s">
        <v>6</v>
      </c>
      <c r="R7" s="5" t="s">
        <v>7</v>
      </c>
      <c r="S7" s="5" t="s">
        <v>8</v>
      </c>
      <c r="T7" s="5" t="s">
        <v>17</v>
      </c>
      <c r="U7" s="5" t="s">
        <v>18</v>
      </c>
      <c r="V7" s="5" t="s">
        <v>19</v>
      </c>
      <c r="W7" s="5" t="s">
        <v>10</v>
      </c>
      <c r="X7" s="5" t="s">
        <v>20</v>
      </c>
      <c r="Y7" s="5" t="s">
        <v>11</v>
      </c>
      <c r="Z7" s="5" t="s">
        <v>12</v>
      </c>
      <c r="AA7" s="5" t="s">
        <v>13</v>
      </c>
      <c r="AB7" s="5" t="s">
        <v>21</v>
      </c>
      <c r="AC7" s="5" t="s">
        <v>14</v>
      </c>
      <c r="AD7" s="5" t="s">
        <v>15</v>
      </c>
      <c r="AE7" s="5" t="s">
        <v>16</v>
      </c>
    </row>
    <row r="8" spans="1:31" s="2" customFormat="1" ht="15.75">
      <c r="A8" s="6"/>
      <c r="B8" s="7">
        <f>+B9/$B$7</f>
        <v>1</v>
      </c>
      <c r="C8" s="7">
        <f t="shared" ref="C8:M8" si="0">+C9/$M$9</f>
        <v>0.18163856691253952</v>
      </c>
      <c r="D8" s="7">
        <f t="shared" si="0"/>
        <v>0.15977344573234983</v>
      </c>
      <c r="E8" s="7">
        <f t="shared" si="0"/>
        <v>0.54827449947312956</v>
      </c>
      <c r="F8" s="7">
        <f t="shared" si="0"/>
        <v>3.7012644889357217E-2</v>
      </c>
      <c r="G8" s="7">
        <f t="shared" si="0"/>
        <v>1.9428345626975763E-2</v>
      </c>
      <c r="H8" s="7">
        <f t="shared" si="0"/>
        <v>1.7123287671232876E-3</v>
      </c>
      <c r="I8" s="7">
        <f t="shared" si="0"/>
        <v>8.3640674394099054E-3</v>
      </c>
      <c r="J8" s="7">
        <f t="shared" si="0"/>
        <v>1.1327713382507903E-2</v>
      </c>
      <c r="K8" s="7">
        <f t="shared" si="0"/>
        <v>1.4554794520547944E-2</v>
      </c>
      <c r="L8" s="7">
        <f t="shared" si="0"/>
        <v>1.7913593256059009E-2</v>
      </c>
      <c r="M8" s="7">
        <f t="shared" si="0"/>
        <v>1</v>
      </c>
      <c r="O8" s="3"/>
      <c r="P8" s="8">
        <f>+P9/$P$7</f>
        <v>1</v>
      </c>
      <c r="Q8" s="8">
        <f t="shared" ref="Q8:AE8" si="1">+Q9/$AE$9</f>
        <v>0.13390219888414834</v>
      </c>
      <c r="R8" s="8">
        <f t="shared" si="1"/>
        <v>0.10666229077781425</v>
      </c>
      <c r="S8" s="8">
        <f t="shared" si="1"/>
        <v>0.45428290121430914</v>
      </c>
      <c r="T8" s="8">
        <f t="shared" si="1"/>
        <v>2.4614374794880212E-2</v>
      </c>
      <c r="U8" s="8">
        <f t="shared" si="1"/>
        <v>1.7394158188382015E-2</v>
      </c>
      <c r="V8" s="8">
        <f t="shared" si="1"/>
        <v>0.122874958976042</v>
      </c>
      <c r="W8" s="8">
        <f t="shared" si="1"/>
        <v>1.6015753199868723E-2</v>
      </c>
      <c r="X8" s="8">
        <f t="shared" si="1"/>
        <v>3.032490974729242E-2</v>
      </c>
      <c r="Y8" s="8">
        <f t="shared" si="1"/>
        <v>3.9382999671808338E-3</v>
      </c>
      <c r="Z8" s="8">
        <f t="shared" si="1"/>
        <v>7.4827699376435837E-3</v>
      </c>
      <c r="AA8" s="8">
        <f t="shared" si="1"/>
        <v>1.9888414834263211E-2</v>
      </c>
      <c r="AB8" s="8">
        <f t="shared" si="1"/>
        <v>2.3104693140794223E-2</v>
      </c>
      <c r="AC8" s="8">
        <f t="shared" si="1"/>
        <v>1.6803413193304889E-2</v>
      </c>
      <c r="AD8" s="8">
        <f t="shared" si="1"/>
        <v>2.2710863144076141E-2</v>
      </c>
      <c r="AE8" s="8">
        <f t="shared" si="1"/>
        <v>1</v>
      </c>
    </row>
    <row r="9" spans="1:31" s="2" customFormat="1" ht="15.75">
      <c r="A9" s="9" t="s">
        <v>22</v>
      </c>
      <c r="B9" s="10">
        <f t="shared" ref="B9:M9" si="2">SUM(B10:B13)</f>
        <v>171</v>
      </c>
      <c r="C9" s="11">
        <f t="shared" si="2"/>
        <v>2758</v>
      </c>
      <c r="D9" s="11">
        <f t="shared" si="2"/>
        <v>2426</v>
      </c>
      <c r="E9" s="12">
        <f t="shared" si="2"/>
        <v>8325</v>
      </c>
      <c r="F9" s="11">
        <f t="shared" si="2"/>
        <v>562</v>
      </c>
      <c r="G9" s="11">
        <f t="shared" si="2"/>
        <v>295</v>
      </c>
      <c r="H9" s="11">
        <f t="shared" si="2"/>
        <v>26</v>
      </c>
      <c r="I9" s="11">
        <f t="shared" si="2"/>
        <v>127</v>
      </c>
      <c r="J9" s="11">
        <f t="shared" si="2"/>
        <v>172</v>
      </c>
      <c r="K9" s="11">
        <f t="shared" si="2"/>
        <v>221</v>
      </c>
      <c r="L9" s="11">
        <f t="shared" si="2"/>
        <v>272</v>
      </c>
      <c r="M9" s="13">
        <f t="shared" si="2"/>
        <v>15184</v>
      </c>
      <c r="O9" s="3" t="s">
        <v>22</v>
      </c>
      <c r="P9" s="14">
        <f t="shared" ref="P9:AE9" si="3">SUM(P10:P13)</f>
        <v>171</v>
      </c>
      <c r="Q9" s="14">
        <f t="shared" si="3"/>
        <v>2040</v>
      </c>
      <c r="R9" s="14">
        <f t="shared" si="3"/>
        <v>1625</v>
      </c>
      <c r="S9" s="15">
        <f t="shared" si="3"/>
        <v>6921</v>
      </c>
      <c r="T9" s="14">
        <f t="shared" si="3"/>
        <v>375</v>
      </c>
      <c r="U9" s="14">
        <f t="shared" si="3"/>
        <v>265</v>
      </c>
      <c r="V9" s="14">
        <f t="shared" si="3"/>
        <v>1872</v>
      </c>
      <c r="W9" s="14">
        <f t="shared" si="3"/>
        <v>244</v>
      </c>
      <c r="X9" s="14">
        <f t="shared" si="3"/>
        <v>462</v>
      </c>
      <c r="Y9" s="14">
        <f t="shared" si="3"/>
        <v>60</v>
      </c>
      <c r="Z9" s="14">
        <f t="shared" si="3"/>
        <v>114</v>
      </c>
      <c r="AA9" s="14">
        <f t="shared" si="3"/>
        <v>303</v>
      </c>
      <c r="AB9" s="14">
        <f t="shared" si="3"/>
        <v>352</v>
      </c>
      <c r="AC9" s="14">
        <f t="shared" si="3"/>
        <v>256</v>
      </c>
      <c r="AD9" s="14">
        <f t="shared" si="3"/>
        <v>346</v>
      </c>
      <c r="AE9" s="14">
        <f t="shared" si="3"/>
        <v>15235</v>
      </c>
    </row>
    <row r="10" spans="1:31">
      <c r="A10" s="16">
        <v>1</v>
      </c>
      <c r="B10" s="16">
        <f>+[1]Secc1!B8</f>
        <v>19</v>
      </c>
      <c r="C10" s="16">
        <v>269</v>
      </c>
      <c r="D10" s="16">
        <v>320</v>
      </c>
      <c r="E10" s="17">
        <v>1659</v>
      </c>
      <c r="F10" s="16">
        <v>92</v>
      </c>
      <c r="G10" s="16">
        <v>19</v>
      </c>
      <c r="H10" s="16">
        <v>1</v>
      </c>
      <c r="I10" s="16">
        <v>34</v>
      </c>
      <c r="J10" s="16">
        <v>14</v>
      </c>
      <c r="K10" s="16">
        <v>19</v>
      </c>
      <c r="L10" s="16">
        <v>35</v>
      </c>
      <c r="M10" s="16">
        <f>+[1]Secc1!M8</f>
        <v>2462</v>
      </c>
      <c r="O10" s="16">
        <v>1</v>
      </c>
      <c r="P10" s="16">
        <v>19</v>
      </c>
      <c r="Q10" s="16">
        <v>239</v>
      </c>
      <c r="R10" s="16">
        <v>137</v>
      </c>
      <c r="S10" s="16">
        <v>1450</v>
      </c>
      <c r="T10" s="16">
        <v>51</v>
      </c>
      <c r="U10" s="16">
        <v>43</v>
      </c>
      <c r="V10" s="16">
        <v>303</v>
      </c>
      <c r="W10" s="16">
        <v>15</v>
      </c>
      <c r="X10" s="16">
        <v>28</v>
      </c>
      <c r="Y10" s="16">
        <v>8</v>
      </c>
      <c r="Z10" s="16">
        <v>17</v>
      </c>
      <c r="AA10" s="16">
        <v>27</v>
      </c>
      <c r="AB10" s="16">
        <v>30</v>
      </c>
      <c r="AC10" s="16">
        <v>34</v>
      </c>
      <c r="AD10" s="16">
        <v>55</v>
      </c>
      <c r="AE10" s="16">
        <v>2437</v>
      </c>
    </row>
    <row r="11" spans="1:31">
      <c r="A11" s="16">
        <v>2</v>
      </c>
      <c r="B11" s="16">
        <f>+[1]Secc2!B8</f>
        <v>68</v>
      </c>
      <c r="C11" s="16">
        <v>1832</v>
      </c>
      <c r="D11" s="16">
        <v>661</v>
      </c>
      <c r="E11" s="17">
        <v>3161</v>
      </c>
      <c r="F11" s="16">
        <v>156</v>
      </c>
      <c r="G11" s="16">
        <v>59</v>
      </c>
      <c r="H11" s="16">
        <v>9</v>
      </c>
      <c r="I11" s="16">
        <v>33</v>
      </c>
      <c r="J11" s="16">
        <v>33</v>
      </c>
      <c r="K11" s="16">
        <v>101</v>
      </c>
      <c r="L11" s="16">
        <v>134</v>
      </c>
      <c r="M11" s="16">
        <f>+[1]Secc2!M8</f>
        <v>6179</v>
      </c>
      <c r="O11" s="16">
        <v>2</v>
      </c>
      <c r="P11" s="16">
        <v>68</v>
      </c>
      <c r="Q11" s="16">
        <v>1401</v>
      </c>
      <c r="R11" s="16">
        <v>420</v>
      </c>
      <c r="S11" s="16">
        <v>2763</v>
      </c>
      <c r="T11" s="16">
        <v>103</v>
      </c>
      <c r="U11" s="16">
        <v>97</v>
      </c>
      <c r="V11" s="16">
        <v>566</v>
      </c>
      <c r="W11" s="16">
        <v>70</v>
      </c>
      <c r="X11" s="16">
        <v>315</v>
      </c>
      <c r="Y11" s="16">
        <v>29</v>
      </c>
      <c r="Z11" s="16">
        <v>37</v>
      </c>
      <c r="AA11" s="16">
        <v>81</v>
      </c>
      <c r="AB11" s="16">
        <v>115</v>
      </c>
      <c r="AC11" s="16">
        <v>134</v>
      </c>
      <c r="AD11" s="16">
        <v>161</v>
      </c>
      <c r="AE11" s="16">
        <v>6292</v>
      </c>
    </row>
    <row r="12" spans="1:31">
      <c r="A12" s="16">
        <v>3</v>
      </c>
      <c r="B12" s="16">
        <f>+[1]Secc3!B8</f>
        <v>38</v>
      </c>
      <c r="C12" s="16">
        <v>404</v>
      </c>
      <c r="D12" s="16">
        <v>745</v>
      </c>
      <c r="E12" s="17">
        <v>1403</v>
      </c>
      <c r="F12" s="16">
        <v>118</v>
      </c>
      <c r="G12" s="16">
        <v>101</v>
      </c>
      <c r="H12" s="16">
        <v>9</v>
      </c>
      <c r="I12" s="16">
        <v>19</v>
      </c>
      <c r="J12" s="16">
        <v>41</v>
      </c>
      <c r="K12" s="16">
        <v>50</v>
      </c>
      <c r="L12" s="16">
        <v>45</v>
      </c>
      <c r="M12" s="16">
        <f>+[1]Secc3!M8</f>
        <v>2935</v>
      </c>
      <c r="O12" s="16">
        <v>3</v>
      </c>
      <c r="P12" s="16">
        <v>38</v>
      </c>
      <c r="Q12" s="16">
        <v>231</v>
      </c>
      <c r="R12" s="16">
        <v>374</v>
      </c>
      <c r="S12" s="16">
        <v>1076</v>
      </c>
      <c r="T12" s="16">
        <v>51</v>
      </c>
      <c r="U12" s="16">
        <v>25</v>
      </c>
      <c r="V12" s="16">
        <v>735</v>
      </c>
      <c r="W12" s="16">
        <v>63</v>
      </c>
      <c r="X12" s="16">
        <v>45</v>
      </c>
      <c r="Y12" s="16">
        <v>13</v>
      </c>
      <c r="Z12" s="16">
        <v>24</v>
      </c>
      <c r="AA12" s="16">
        <v>79</v>
      </c>
      <c r="AB12" s="16">
        <v>89</v>
      </c>
      <c r="AC12" s="16">
        <v>36</v>
      </c>
      <c r="AD12" s="16">
        <v>76</v>
      </c>
      <c r="AE12" s="16">
        <v>2917</v>
      </c>
    </row>
    <row r="13" spans="1:31">
      <c r="A13" s="16">
        <v>4</v>
      </c>
      <c r="B13" s="16">
        <f>+[1]Secc4!B8</f>
        <v>46</v>
      </c>
      <c r="C13" s="16">
        <v>253</v>
      </c>
      <c r="D13" s="16">
        <v>700</v>
      </c>
      <c r="E13" s="17">
        <v>2102</v>
      </c>
      <c r="F13" s="16">
        <v>196</v>
      </c>
      <c r="G13" s="16">
        <v>116</v>
      </c>
      <c r="H13" s="16">
        <v>7</v>
      </c>
      <c r="I13" s="16">
        <v>41</v>
      </c>
      <c r="J13" s="16">
        <v>84</v>
      </c>
      <c r="K13" s="16">
        <v>51</v>
      </c>
      <c r="L13" s="16">
        <v>58</v>
      </c>
      <c r="M13" s="16">
        <f>+[1]Secc4!M8</f>
        <v>3608</v>
      </c>
      <c r="O13" s="16">
        <v>4</v>
      </c>
      <c r="P13" s="16">
        <v>46</v>
      </c>
      <c r="Q13" s="16">
        <v>169</v>
      </c>
      <c r="R13" s="16">
        <v>694</v>
      </c>
      <c r="S13" s="16">
        <v>1632</v>
      </c>
      <c r="T13" s="16">
        <v>170</v>
      </c>
      <c r="U13" s="16">
        <v>100</v>
      </c>
      <c r="V13" s="16">
        <v>268</v>
      </c>
      <c r="W13" s="16">
        <v>96</v>
      </c>
      <c r="X13" s="16">
        <v>74</v>
      </c>
      <c r="Y13" s="16">
        <v>10</v>
      </c>
      <c r="Z13" s="16">
        <v>36</v>
      </c>
      <c r="AA13" s="16">
        <v>116</v>
      </c>
      <c r="AB13" s="16">
        <v>118</v>
      </c>
      <c r="AC13" s="16">
        <v>52</v>
      </c>
      <c r="AD13" s="16">
        <v>54</v>
      </c>
      <c r="AE13" s="16">
        <v>3589</v>
      </c>
    </row>
    <row r="14" spans="1:31">
      <c r="B14" t="s">
        <v>25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31">
      <c r="A15" s="18"/>
      <c r="B15" s="19" t="s">
        <v>23</v>
      </c>
      <c r="C15" s="20">
        <f>+C9+D9+F9+G9+H9+I9+J9</f>
        <v>6366</v>
      </c>
      <c r="D15" s="21"/>
      <c r="E15" t="s">
        <v>26</v>
      </c>
    </row>
    <row r="16" spans="1:31" ht="15.75">
      <c r="A16" s="22"/>
      <c r="B16" s="23"/>
      <c r="C16" s="18"/>
      <c r="D16" s="21"/>
      <c r="E16" s="17" t="s">
        <v>27</v>
      </c>
      <c r="F16" s="24">
        <f>+E9-C15</f>
        <v>1959</v>
      </c>
    </row>
    <row r="17" spans="1:8" ht="15.75">
      <c r="A17" s="22"/>
      <c r="B17" s="23"/>
      <c r="C17" s="18">
        <v>6366</v>
      </c>
      <c r="D17" s="21"/>
    </row>
    <row r="18" spans="1:8" ht="15.75">
      <c r="A18" s="22"/>
      <c r="B18" s="23"/>
      <c r="C18" s="18"/>
      <c r="D18" s="21"/>
      <c r="H18">
        <v>1959</v>
      </c>
    </row>
    <row r="19" spans="1:8" ht="15.75">
      <c r="A19" s="22"/>
      <c r="B19" s="23"/>
      <c r="C19" s="18"/>
      <c r="D19" s="21"/>
    </row>
  </sheetData>
  <mergeCells count="2">
    <mergeCell ref="C6:L6"/>
    <mergeCell ref="Q6:AD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tabSelected="1" workbookViewId="0">
      <selection activeCell="H3" sqref="H3"/>
    </sheetView>
  </sheetViews>
  <sheetFormatPr baseColWidth="10" defaultRowHeight="15"/>
  <cols>
    <col min="1" max="1" width="4.5703125" customWidth="1"/>
    <col min="6" max="6" width="22.85546875" customWidth="1"/>
  </cols>
  <sheetData>
    <row r="1" spans="1:7" ht="18.75">
      <c r="B1" s="52" t="s">
        <v>28</v>
      </c>
      <c r="C1" s="52"/>
      <c r="D1" s="52"/>
      <c r="E1" s="52"/>
      <c r="F1" s="52"/>
    </row>
    <row r="2" spans="1:7" ht="18.75">
      <c r="A2" s="43"/>
      <c r="B2" s="52"/>
      <c r="C2" s="52"/>
      <c r="D2" s="52"/>
      <c r="E2" s="52"/>
      <c r="F2" s="52"/>
    </row>
    <row r="3" spans="1:7">
      <c r="A3" s="47">
        <v>1</v>
      </c>
      <c r="B3" s="44">
        <v>6921</v>
      </c>
      <c r="C3" s="37">
        <f>+[1]Listado!A28</f>
        <v>1</v>
      </c>
      <c r="D3" s="39" t="str">
        <f>+[1]Listado!B28</f>
        <v>Lista 5</v>
      </c>
      <c r="E3" s="37" t="str">
        <f>+[1]Listado!C28</f>
        <v>OSCAR RUBEN GONZALEZ CHAVEZ</v>
      </c>
      <c r="F3" s="48"/>
      <c r="G3" s="38"/>
    </row>
    <row r="4" spans="1:7">
      <c r="A4" s="47">
        <v>2</v>
      </c>
      <c r="B4" s="44">
        <v>3460.5</v>
      </c>
      <c r="C4" s="37">
        <f>+[1]Listado!A29</f>
        <v>2</v>
      </c>
      <c r="D4" s="39" t="str">
        <f>+[1]Listado!B29</f>
        <v>Lista 5</v>
      </c>
      <c r="E4" s="37" t="str">
        <f>+[1]Listado!C29</f>
        <v>CRISTIAN VALDEZ</v>
      </c>
      <c r="F4" s="48"/>
      <c r="G4" s="38"/>
    </row>
    <row r="5" spans="1:7">
      <c r="A5" s="47">
        <v>3</v>
      </c>
      <c r="B5" s="44">
        <v>2307</v>
      </c>
      <c r="C5" s="37">
        <f>+[1]Listado!A30</f>
        <v>3</v>
      </c>
      <c r="D5" s="39" t="str">
        <f>+[1]Listado!B30</f>
        <v>Lista 5</v>
      </c>
      <c r="E5" s="37" t="str">
        <f>+[1]Listado!C30</f>
        <v>PEDRO GONZALEZ</v>
      </c>
      <c r="F5" s="48"/>
      <c r="G5" s="38"/>
    </row>
    <row r="6" spans="1:7">
      <c r="A6" s="47">
        <v>4</v>
      </c>
      <c r="B6" s="44">
        <v>2040</v>
      </c>
      <c r="C6" s="37">
        <f>+[1]Listado!A4</f>
        <v>1</v>
      </c>
      <c r="D6" s="39" t="str">
        <f>+[1]Listado!B4</f>
        <v>Lista 3</v>
      </c>
      <c r="E6" s="37" t="str">
        <f>+[1]Listado!C4</f>
        <v>JAVIER MARECOS ACOSTA</v>
      </c>
      <c r="F6" s="48"/>
      <c r="G6" s="38"/>
    </row>
    <row r="7" spans="1:7">
      <c r="A7" s="47">
        <v>5</v>
      </c>
      <c r="B7" s="44">
        <v>1872</v>
      </c>
      <c r="C7" s="37">
        <f>+[1]Listado!A64</f>
        <v>1</v>
      </c>
      <c r="D7" s="39" t="str">
        <f>+[1]Listado!B64</f>
        <v>Lista 8</v>
      </c>
      <c r="E7" s="37" t="str">
        <f>+[1]Listado!C64</f>
        <v>CARLOS ECHEVERRIA ESTIGARRIBIA</v>
      </c>
      <c r="F7" s="48"/>
      <c r="G7" s="38"/>
    </row>
    <row r="8" spans="1:7">
      <c r="A8" s="47">
        <v>6</v>
      </c>
      <c r="B8" s="44">
        <v>1730.25</v>
      </c>
      <c r="C8" s="37">
        <f>+[1]Listado!A31</f>
        <v>4</v>
      </c>
      <c r="D8" s="39" t="str">
        <f>+[1]Listado!B31</f>
        <v>Lista 5</v>
      </c>
      <c r="E8" s="37" t="str">
        <f>+[1]Listado!C31</f>
        <v>MIGUEL MANCUELLO</v>
      </c>
      <c r="F8" s="48"/>
      <c r="G8" s="38"/>
    </row>
    <row r="9" spans="1:7">
      <c r="A9" s="47">
        <v>7</v>
      </c>
      <c r="B9" s="44">
        <v>1625</v>
      </c>
      <c r="C9" s="37">
        <f>+[1]Listado!A16</f>
        <v>1</v>
      </c>
      <c r="D9" s="39" t="str">
        <f>+[1]Listado!B16</f>
        <v>Lista 4</v>
      </c>
      <c r="E9" s="37" t="str">
        <f>+[1]Listado!C16</f>
        <v>CESAR RAMON CHIOLA MONDAINI</v>
      </c>
      <c r="F9" s="48"/>
      <c r="G9" s="38"/>
    </row>
    <row r="10" spans="1:7">
      <c r="A10" s="47">
        <v>8</v>
      </c>
      <c r="B10" s="44">
        <v>1384.2</v>
      </c>
      <c r="C10" s="37">
        <f>+[1]Listado!A32</f>
        <v>5</v>
      </c>
      <c r="D10" s="39" t="str">
        <f>+[1]Listado!B32</f>
        <v>Lista 5</v>
      </c>
      <c r="E10" s="37" t="str">
        <f>+[1]Listado!C32</f>
        <v>CELSA ALMIRON</v>
      </c>
      <c r="F10" s="48"/>
      <c r="G10" s="38"/>
    </row>
    <row r="11" spans="1:7">
      <c r="A11" s="47">
        <v>9</v>
      </c>
      <c r="B11" s="44">
        <v>1153.5</v>
      </c>
      <c r="C11" s="37">
        <f>+[1]Listado!A33</f>
        <v>6</v>
      </c>
      <c r="D11" s="39" t="str">
        <f>+[1]Listado!B33</f>
        <v>Lista 5</v>
      </c>
      <c r="E11" s="49" t="str">
        <f>+[1]Listado!C33</f>
        <v>ROBERTO MORENO</v>
      </c>
      <c r="F11" s="48"/>
      <c r="G11" s="38"/>
    </row>
    <row r="12" spans="1:7">
      <c r="A12" s="47">
        <v>10</v>
      </c>
      <c r="B12" s="44">
        <v>1020</v>
      </c>
      <c r="C12" s="37">
        <f>+[1]Listado!A5</f>
        <v>2</v>
      </c>
      <c r="D12" s="39" t="str">
        <f>+[1]Listado!B5</f>
        <v>Lista 3</v>
      </c>
      <c r="E12" s="37" t="str">
        <f>+[1]Listado!C5</f>
        <v>LUIS RUIZ</v>
      </c>
      <c r="F12" s="50"/>
      <c r="G12" s="38"/>
    </row>
    <row r="13" spans="1:7">
      <c r="A13" s="47">
        <v>11</v>
      </c>
      <c r="B13" s="44">
        <v>988.71</v>
      </c>
      <c r="C13" s="37">
        <f>+[1]Listado!A34</f>
        <v>7</v>
      </c>
      <c r="D13" s="39" t="str">
        <f>+[1]Listado!B34</f>
        <v>Lista 5</v>
      </c>
      <c r="E13" s="51" t="str">
        <f>+[1]Listado!C34</f>
        <v>JORGE ALONSO</v>
      </c>
      <c r="F13" s="48"/>
      <c r="G13" s="38"/>
    </row>
    <row r="14" spans="1:7">
      <c r="A14" s="47">
        <v>12</v>
      </c>
      <c r="B14" s="44">
        <v>936</v>
      </c>
      <c r="C14" s="37">
        <f>+[1]Listado!A65</f>
        <v>2</v>
      </c>
      <c r="D14" s="39" t="str">
        <f>+[1]Listado!B65</f>
        <v>Lista 8</v>
      </c>
      <c r="E14" s="37" t="str">
        <f>+[1]Listado!C65</f>
        <v>NESTOR RAMON MEDINA</v>
      </c>
      <c r="F14" s="48"/>
      <c r="G14" s="38"/>
    </row>
    <row r="15" spans="1:7">
      <c r="A15" s="17">
        <v>13</v>
      </c>
      <c r="B15" s="45">
        <v>865.12</v>
      </c>
      <c r="C15" s="41">
        <f>+[1]Listado!A35</f>
        <v>8</v>
      </c>
      <c r="D15" s="42" t="str">
        <f>+[1]Listado!B35</f>
        <v>Lista 5</v>
      </c>
      <c r="E15" s="41" t="str">
        <f>+[1]Listado!C35</f>
        <v>GUSTAVO SANDOVAL</v>
      </c>
      <c r="F15" s="17"/>
      <c r="G15" s="38"/>
    </row>
    <row r="16" spans="1:7">
      <c r="A16" s="17">
        <v>14</v>
      </c>
      <c r="B16" s="45">
        <v>812.5</v>
      </c>
      <c r="C16" s="41">
        <f>+[1]Listado!A17</f>
        <v>2</v>
      </c>
      <c r="D16" s="42" t="str">
        <f>+[1]Listado!B17</f>
        <v>Lista 4</v>
      </c>
      <c r="E16" s="41" t="str">
        <f>+[1]Listado!C17</f>
        <v>VICENTE SAMUDIO</v>
      </c>
      <c r="F16" s="17"/>
      <c r="G16" s="38"/>
    </row>
    <row r="17" spans="1:7">
      <c r="A17" s="17">
        <v>15</v>
      </c>
      <c r="B17" s="45">
        <v>769</v>
      </c>
      <c r="C17" s="41">
        <f>+[1]Listado!A36</f>
        <v>9</v>
      </c>
      <c r="D17" s="42" t="str">
        <f>+[1]Listado!B36</f>
        <v>Lista 5</v>
      </c>
      <c r="E17" s="41" t="str">
        <f>+[1]Listado!C36</f>
        <v>LUISA BENITEZ</v>
      </c>
      <c r="F17" s="17"/>
      <c r="G17" s="38"/>
    </row>
    <row r="18" spans="1:7">
      <c r="A18" s="17">
        <v>16</v>
      </c>
      <c r="B18" s="45">
        <v>692.1</v>
      </c>
      <c r="C18" s="41">
        <f>+[1]Listado!A37</f>
        <v>10</v>
      </c>
      <c r="D18" s="42" t="str">
        <f>+[1]Listado!B37</f>
        <v>Lista 5</v>
      </c>
      <c r="E18" s="41" t="str">
        <f>+[1]Listado!C37</f>
        <v>DIEGO ZELAYA</v>
      </c>
      <c r="F18" s="17"/>
      <c r="G18" s="38"/>
    </row>
    <row r="19" spans="1:7">
      <c r="A19" s="17">
        <v>17</v>
      </c>
      <c r="B19" s="45">
        <v>680</v>
      </c>
      <c r="C19" s="41">
        <f>+[1]Listado!A6</f>
        <v>3</v>
      </c>
      <c r="D19" s="42" t="str">
        <f>+[1]Listado!B6</f>
        <v>Lista 3</v>
      </c>
      <c r="E19" s="41" t="str">
        <f>+[1]Listado!C6</f>
        <v>MIGUEL BOGARIN</v>
      </c>
      <c r="F19" s="17"/>
      <c r="G19" s="38"/>
    </row>
    <row r="20" spans="1:7">
      <c r="A20" s="17">
        <v>18</v>
      </c>
      <c r="B20" s="45">
        <v>629.17999999999995</v>
      </c>
      <c r="C20" s="41">
        <f>+[1]Listado!A38</f>
        <v>11</v>
      </c>
      <c r="D20" s="42" t="str">
        <f>+[1]Listado!B38</f>
        <v>Lista 5</v>
      </c>
      <c r="E20" s="41" t="str">
        <f>+[1]Listado!C38</f>
        <v>ALFREDO SAMUDIO</v>
      </c>
      <c r="F20" s="17"/>
      <c r="G20" s="38"/>
    </row>
    <row r="21" spans="1:7">
      <c r="A21" s="17">
        <v>19</v>
      </c>
      <c r="B21" s="45">
        <v>624</v>
      </c>
      <c r="C21" s="41">
        <f>+[1]Listado!A66</f>
        <v>3</v>
      </c>
      <c r="D21" s="42" t="str">
        <f>+[1]Listado!B66</f>
        <v>Lista 8</v>
      </c>
      <c r="E21" s="41" t="str">
        <f>+[1]Listado!C66</f>
        <v>BEATRIZ ARRUA</v>
      </c>
      <c r="F21" s="17"/>
      <c r="G21" s="38"/>
    </row>
    <row r="22" spans="1:7">
      <c r="A22" s="17">
        <v>20</v>
      </c>
      <c r="B22" s="45">
        <v>576.5</v>
      </c>
      <c r="C22" s="41">
        <f>+[1]Listado!A39</f>
        <v>12</v>
      </c>
      <c r="D22" s="42" t="str">
        <f>+[1]Listado!B39</f>
        <v>Lista 5</v>
      </c>
      <c r="E22" s="41" t="str">
        <f>+[1]Listado!C39</f>
        <v>JUAN BAUTISTA TORALES</v>
      </c>
      <c r="F22" s="17"/>
      <c r="G22" s="38"/>
    </row>
    <row r="23" spans="1:7">
      <c r="A23" s="17">
        <v>21</v>
      </c>
      <c r="B23" s="45">
        <v>541.6</v>
      </c>
      <c r="C23" s="41">
        <f>+[1]Listado!A18</f>
        <v>3</v>
      </c>
      <c r="D23" s="42" t="str">
        <f>+[1]Listado!B18</f>
        <v>Lista 4</v>
      </c>
      <c r="E23" s="41" t="str">
        <f>+[1]Listado!C18</f>
        <v>NINFA ORTEGA</v>
      </c>
      <c r="F23" s="17"/>
      <c r="G23" s="38"/>
    </row>
    <row r="24" spans="1:7">
      <c r="A24" s="17">
        <v>22</v>
      </c>
      <c r="B24" s="45">
        <v>510</v>
      </c>
      <c r="C24" s="41">
        <f>+[1]Listado!A7</f>
        <v>4</v>
      </c>
      <c r="D24" s="42" t="str">
        <f>+[1]Listado!B7</f>
        <v>Lista 3</v>
      </c>
      <c r="E24" s="41" t="str">
        <f>+[1]Listado!C7</f>
        <v>EDGAR SALOMON</v>
      </c>
      <c r="F24" s="17"/>
      <c r="G24" s="38"/>
    </row>
    <row r="25" spans="1:7">
      <c r="A25" s="17">
        <v>23</v>
      </c>
      <c r="B25" s="45">
        <v>462</v>
      </c>
      <c r="C25" s="41">
        <f>+[1]Listado!A88</f>
        <v>1</v>
      </c>
      <c r="D25" s="42" t="str">
        <f>+[1]Listado!B88</f>
        <v>Lista 11</v>
      </c>
      <c r="E25" s="41" t="str">
        <f>+[1]Listado!C88</f>
        <v>ROBERTO CUBILLA SANABRIA</v>
      </c>
      <c r="F25" s="17"/>
      <c r="G25" s="38"/>
    </row>
    <row r="26" spans="1:7">
      <c r="A26" s="17">
        <v>24</v>
      </c>
      <c r="B26" s="46">
        <f>+[1]TOTALES!$V$9/C26</f>
        <v>468</v>
      </c>
      <c r="C26" s="17">
        <f>+[1]Listado!A67</f>
        <v>4</v>
      </c>
      <c r="D26" s="17" t="str">
        <f>+[1]Listado!B67</f>
        <v>Lista 8</v>
      </c>
      <c r="E26" s="17">
        <f>+[1]Listado!C67</f>
        <v>0</v>
      </c>
      <c r="F26" s="17"/>
      <c r="G26" s="40"/>
    </row>
    <row r="27" spans="1:7">
      <c r="A27" s="17">
        <v>25</v>
      </c>
      <c r="B27">
        <f>+[1]TOTALES!$Q$9/C27</f>
        <v>408</v>
      </c>
      <c r="C27">
        <f>+[1]Listado!A8</f>
        <v>5</v>
      </c>
      <c r="D27" t="str">
        <f>+[1]Listado!B8</f>
        <v>Lista 3</v>
      </c>
      <c r="E27">
        <f>+[1]Listado!C8</f>
        <v>0</v>
      </c>
    </row>
    <row r="28" spans="1:7">
      <c r="A28" s="17">
        <v>26</v>
      </c>
      <c r="B28">
        <f>+[1]TOTALES!$R$9/C28</f>
        <v>406.25</v>
      </c>
      <c r="C28">
        <f>+[1]Listado!A19</f>
        <v>4</v>
      </c>
      <c r="D28" t="str">
        <f>+[1]Listado!B19</f>
        <v>Lista 4</v>
      </c>
      <c r="E28">
        <f>+[1]Listado!C19</f>
        <v>0</v>
      </c>
    </row>
    <row r="29" spans="1:7">
      <c r="A29" s="17">
        <v>27</v>
      </c>
      <c r="B29">
        <f>+[1]TOTALES!$T$9/C29</f>
        <v>375</v>
      </c>
      <c r="C29">
        <f>+[1]Listado!A40</f>
        <v>1</v>
      </c>
      <c r="D29" t="str">
        <f>+[1]Listado!B40</f>
        <v>Lista 7A</v>
      </c>
      <c r="E29" t="str">
        <f>+[1]Listado!C40</f>
        <v>FELIPE RAUL SOSA MARTINEZ</v>
      </c>
    </row>
    <row r="30" spans="1:7">
      <c r="A30" s="17">
        <v>28</v>
      </c>
      <c r="B30">
        <f>+[1]TOTALES!$V$9/C30</f>
        <v>374.4</v>
      </c>
      <c r="C30">
        <f>+[1]Listado!A68</f>
        <v>5</v>
      </c>
      <c r="D30" t="str">
        <f>+[1]Listado!B68</f>
        <v>Lista 8</v>
      </c>
      <c r="E30">
        <f>+[1]Listado!C68</f>
        <v>0</v>
      </c>
    </row>
    <row r="31" spans="1:7">
      <c r="A31" s="17">
        <v>29</v>
      </c>
      <c r="B31">
        <f>+[1]TOTALES!$AB$9/C31</f>
        <v>352</v>
      </c>
      <c r="C31">
        <f>+[1]Listado!A136</f>
        <v>1</v>
      </c>
      <c r="D31" t="str">
        <f>+[1]Listado!B136</f>
        <v>Lista 138</v>
      </c>
      <c r="E31" t="str">
        <f>+[1]Listado!C136</f>
        <v>GILBERTO RAMON LUNA CAÑETE</v>
      </c>
    </row>
    <row r="32" spans="1:7">
      <c r="A32" s="17">
        <v>30</v>
      </c>
      <c r="B32">
        <f>+[1]TOTALES!$Q$9/C32</f>
        <v>340</v>
      </c>
      <c r="C32">
        <f>+[1]Listado!A9</f>
        <v>6</v>
      </c>
      <c r="D32" t="str">
        <f>+[1]Listado!B9</f>
        <v>Lista 3</v>
      </c>
      <c r="E32">
        <f>+[1]Listado!C9</f>
        <v>0</v>
      </c>
    </row>
    <row r="33" spans="1:5">
      <c r="A33" s="17">
        <v>31</v>
      </c>
      <c r="B33">
        <f>+[1]TOTALES!$R$9/C33</f>
        <v>325</v>
      </c>
      <c r="C33">
        <f>+[1]Listado!A20</f>
        <v>5</v>
      </c>
      <c r="D33" t="str">
        <f>+[1]Listado!B20</f>
        <v>Lista 4</v>
      </c>
      <c r="E33">
        <f>+[1]Listado!C20</f>
        <v>0</v>
      </c>
    </row>
    <row r="34" spans="1:5">
      <c r="A34" s="17">
        <v>32</v>
      </c>
      <c r="B34">
        <f>+[1]TOTALES!$AA$9/C34</f>
        <v>303</v>
      </c>
      <c r="C34">
        <f>+[1]Listado!A124</f>
        <v>1</v>
      </c>
      <c r="D34" t="str">
        <f>+[1]Listado!B124</f>
        <v>Lista 33</v>
      </c>
      <c r="E34" t="str">
        <f>+[1]Listado!C124</f>
        <v>WALTER RAUL VEGA</v>
      </c>
    </row>
    <row r="35" spans="1:5">
      <c r="A35" s="17">
        <v>33</v>
      </c>
      <c r="B35">
        <f>+[1]TOTALES!$V$9/C35</f>
        <v>312</v>
      </c>
      <c r="C35">
        <f>+[1]Listado!A69</f>
        <v>6</v>
      </c>
      <c r="D35" t="str">
        <f>+[1]Listado!B69</f>
        <v>Lista 8</v>
      </c>
      <c r="E35">
        <f>+[1]Listado!C69</f>
        <v>0</v>
      </c>
    </row>
    <row r="36" spans="1:5">
      <c r="A36" s="17">
        <v>34</v>
      </c>
      <c r="B36">
        <f>+[1]TOTALES!$U$9/C36</f>
        <v>265</v>
      </c>
      <c r="C36">
        <f>+[1]Listado!A52</f>
        <v>1</v>
      </c>
      <c r="D36" t="str">
        <f>+[1]Listado!B52</f>
        <v>Lista 7B</v>
      </c>
      <c r="E36" t="str">
        <f>+[1]Listado!C52</f>
        <v>JULIO CESAR MENDEZ GRANDE</v>
      </c>
    </row>
    <row r="37" spans="1:5">
      <c r="A37" s="17">
        <v>35</v>
      </c>
      <c r="B37">
        <f>+[1]TOTALES!$Q$9/C37</f>
        <v>291.42857142857144</v>
      </c>
      <c r="C37">
        <f>+[1]Listado!A10</f>
        <v>7</v>
      </c>
      <c r="D37" t="str">
        <f>+[1]Listado!B10</f>
        <v>Lista 3</v>
      </c>
      <c r="E37">
        <f>+[1]Listado!C10</f>
        <v>0</v>
      </c>
    </row>
    <row r="38" spans="1:5">
      <c r="A38" s="17">
        <v>36</v>
      </c>
      <c r="B38">
        <f>+[1]TOTALES!$R$9/C38</f>
        <v>270.83333333333331</v>
      </c>
      <c r="C38">
        <f>+[1]Listado!A21</f>
        <v>6</v>
      </c>
      <c r="D38" t="str">
        <f>+[1]Listado!B21</f>
        <v>Lista 4</v>
      </c>
      <c r="E38">
        <f>+[1]Listado!C21</f>
        <v>0</v>
      </c>
    </row>
    <row r="39" spans="1:5">
      <c r="A39" s="17">
        <v>37</v>
      </c>
      <c r="B39">
        <f>+[1]TOTALES!$Q$9/C39</f>
        <v>255</v>
      </c>
      <c r="C39">
        <f>+[1]Listado!A11</f>
        <v>8</v>
      </c>
      <c r="D39" t="str">
        <f>+[1]Listado!B11</f>
        <v>Lista 3</v>
      </c>
      <c r="E39">
        <f>+[1]Listado!C11</f>
        <v>0</v>
      </c>
    </row>
    <row r="40" spans="1:5">
      <c r="A40" s="17">
        <v>38</v>
      </c>
      <c r="B40">
        <f>+[1]TOTALES!$V$9/C40</f>
        <v>267.42857142857144</v>
      </c>
      <c r="C40">
        <f>+[1]Listado!A70</f>
        <v>7</v>
      </c>
      <c r="D40" t="str">
        <f>+[1]Listado!B70</f>
        <v>Lista 8</v>
      </c>
      <c r="E40">
        <f>+[1]Listado!C70</f>
        <v>0</v>
      </c>
    </row>
    <row r="41" spans="1:5">
      <c r="A41" s="17">
        <v>39</v>
      </c>
      <c r="B41">
        <f>+[1]TOTALES!$W$9/C41</f>
        <v>244</v>
      </c>
      <c r="C41">
        <f>+[1]Listado!A76</f>
        <v>1</v>
      </c>
      <c r="D41" t="str">
        <f>+[1]Listado!B76</f>
        <v>Lista 9</v>
      </c>
      <c r="E41" t="str">
        <f>+[1]Listado!C76</f>
        <v>SERGIO DANIEL TORALES GIMENEZ</v>
      </c>
    </row>
    <row r="42" spans="1:5">
      <c r="A42" s="17">
        <v>40</v>
      </c>
      <c r="B42">
        <f>+[1]TOTALES!$X$9/C42</f>
        <v>231</v>
      </c>
      <c r="C42">
        <f>+[1]Listado!A89</f>
        <v>2</v>
      </c>
      <c r="D42" t="str">
        <f>+[1]Listado!B89</f>
        <v>Lista 11</v>
      </c>
      <c r="E42">
        <f>+[1]Listado!C89</f>
        <v>0</v>
      </c>
    </row>
    <row r="43" spans="1:5">
      <c r="A43" s="17">
        <v>41</v>
      </c>
      <c r="B43">
        <f>+[1]TOTALES!$R$9/C43</f>
        <v>232.14285714285714</v>
      </c>
      <c r="C43">
        <f>+[1]Listado!A22</f>
        <v>7</v>
      </c>
      <c r="D43" t="str">
        <f>+[1]Listado!B22</f>
        <v>Lista 4</v>
      </c>
      <c r="E43">
        <f>+[1]Listado!C22</f>
        <v>0</v>
      </c>
    </row>
    <row r="44" spans="1:5">
      <c r="A44" s="17">
        <v>42</v>
      </c>
      <c r="B44">
        <f>+[1]TOTALES!$Q$9/C44</f>
        <v>226.66666666666666</v>
      </c>
      <c r="C44">
        <f>+[1]Listado!A12</f>
        <v>9</v>
      </c>
      <c r="D44" t="str">
        <f>+[1]Listado!B12</f>
        <v>Lista 3</v>
      </c>
      <c r="E44">
        <f>+[1]Listado!C12</f>
        <v>0</v>
      </c>
    </row>
    <row r="45" spans="1:5">
      <c r="A45" s="17">
        <v>43</v>
      </c>
      <c r="B45">
        <f>+[1]TOTALES!$V$9/C45</f>
        <v>234</v>
      </c>
      <c r="C45">
        <f>+[1]Listado!A71</f>
        <v>8</v>
      </c>
      <c r="D45" t="str">
        <f>+[1]Listado!B71</f>
        <v>Lista 8</v>
      </c>
      <c r="E45">
        <f>+[1]Listado!C71</f>
        <v>0</v>
      </c>
    </row>
    <row r="46" spans="1:5">
      <c r="A46" s="17">
        <v>44</v>
      </c>
      <c r="B46">
        <f>+[1]TOTALES!$Q$9/C46</f>
        <v>204</v>
      </c>
      <c r="C46">
        <f>+[1]Listado!A13</f>
        <v>10</v>
      </c>
      <c r="D46" t="str">
        <f>+[1]Listado!B13</f>
        <v>Lista 3</v>
      </c>
      <c r="E46">
        <f>+[1]Listado!C13</f>
        <v>0</v>
      </c>
    </row>
    <row r="47" spans="1:5">
      <c r="A47" s="17">
        <v>45</v>
      </c>
      <c r="B47">
        <f>+[1]TOTALES!$R$9/C47</f>
        <v>203.125</v>
      </c>
      <c r="C47">
        <f>+[1]Listado!A23</f>
        <v>8</v>
      </c>
      <c r="D47" t="str">
        <f>+[1]Listado!B23</f>
        <v>Lista 4</v>
      </c>
      <c r="E47">
        <f>+[1]Listado!C23</f>
        <v>0</v>
      </c>
    </row>
    <row r="48" spans="1:5">
      <c r="A48" s="17">
        <v>46</v>
      </c>
      <c r="B48">
        <f>+[1]TOTALES!$V$9/C48</f>
        <v>208</v>
      </c>
      <c r="C48">
        <f>+[1]Listado!A72</f>
        <v>9</v>
      </c>
      <c r="D48" t="str">
        <f>+[1]Listado!B72</f>
        <v>Lista 8</v>
      </c>
      <c r="E48">
        <f>+[1]Listado!C72</f>
        <v>0</v>
      </c>
    </row>
    <row r="49" spans="1:5">
      <c r="A49" s="17">
        <v>47</v>
      </c>
      <c r="B49">
        <f>+[1]TOTALES!$T$9/C49</f>
        <v>187.5</v>
      </c>
      <c r="C49">
        <f>+[1]Listado!A41</f>
        <v>2</v>
      </c>
      <c r="D49" t="str">
        <f>+[1]Listado!B41</f>
        <v>Lista 7A</v>
      </c>
      <c r="E49" t="str">
        <f>+[1]Listado!C41</f>
        <v>LUIS OCAMPOS</v>
      </c>
    </row>
    <row r="50" spans="1:5">
      <c r="A50" s="17">
        <v>48</v>
      </c>
      <c r="B50">
        <f>+[1]TOTALES!$Q$9/C50</f>
        <v>185.45454545454547</v>
      </c>
      <c r="C50">
        <f>+[1]Listado!A14</f>
        <v>11</v>
      </c>
      <c r="D50" t="str">
        <f>+[1]Listado!B14</f>
        <v>Lista 3</v>
      </c>
      <c r="E50">
        <f>+[1]Listado!C14</f>
        <v>0</v>
      </c>
    </row>
    <row r="51" spans="1:5">
      <c r="A51" s="17">
        <v>49</v>
      </c>
      <c r="B51">
        <f>+[1]TOTALES!$R$9/C51</f>
        <v>180.55555555555554</v>
      </c>
      <c r="C51">
        <f>+[1]Listado!A24</f>
        <v>9</v>
      </c>
      <c r="D51" t="str">
        <f>+[1]Listado!B24</f>
        <v>Lista 4</v>
      </c>
      <c r="E51">
        <f>+[1]Listado!C24</f>
        <v>0</v>
      </c>
    </row>
    <row r="52" spans="1:5">
      <c r="A52" s="17">
        <v>50</v>
      </c>
      <c r="B52">
        <f>+[1]TOTALES!$V$9/C52</f>
        <v>187.2</v>
      </c>
      <c r="C52">
        <f>+[1]Listado!A73</f>
        <v>10</v>
      </c>
      <c r="D52" t="str">
        <f>+[1]Listado!B73</f>
        <v>Lista 8</v>
      </c>
      <c r="E52">
        <f>+[1]Listado!C73</f>
        <v>0</v>
      </c>
    </row>
    <row r="53" spans="1:5">
      <c r="A53" s="17">
        <v>51</v>
      </c>
      <c r="B53">
        <f>+[1]TOTALES!$AB$9/C53</f>
        <v>176</v>
      </c>
      <c r="C53">
        <f>+[1]Listado!A137</f>
        <v>2</v>
      </c>
      <c r="D53" t="str">
        <f>+[1]Listado!B137</f>
        <v>Lista 138</v>
      </c>
      <c r="E53">
        <f>+[1]Listado!C137</f>
        <v>0</v>
      </c>
    </row>
    <row r="54" spans="1:5">
      <c r="A54" s="17">
        <v>52</v>
      </c>
      <c r="B54">
        <f>+[1]TOTALES!$Q$9/C54</f>
        <v>170</v>
      </c>
      <c r="C54">
        <f>+[1]Listado!A15</f>
        <v>12</v>
      </c>
      <c r="D54" t="str">
        <f>+[1]Listado!B15</f>
        <v>Lista 3</v>
      </c>
      <c r="E54">
        <f>+[1]Listado!C15</f>
        <v>0</v>
      </c>
    </row>
    <row r="55" spans="1:5">
      <c r="A55" s="17">
        <v>53</v>
      </c>
      <c r="B55">
        <f>+[1]TOTALES!$R$9/C55</f>
        <v>162.5</v>
      </c>
      <c r="C55">
        <f>+[1]Listado!A25</f>
        <v>10</v>
      </c>
      <c r="D55" t="str">
        <f>+[1]Listado!B25</f>
        <v>Lista 4</v>
      </c>
      <c r="E55">
        <f>+[1]Listado!C25</f>
        <v>0</v>
      </c>
    </row>
    <row r="56" spans="1:5">
      <c r="A56" s="17">
        <v>54</v>
      </c>
      <c r="B56">
        <f>+[1]TOTALES!$V$9/C56</f>
        <v>170.18181818181819</v>
      </c>
      <c r="C56">
        <f>+[1]Listado!A74</f>
        <v>11</v>
      </c>
      <c r="D56" t="str">
        <f>+[1]Listado!B74</f>
        <v>Lista 8</v>
      </c>
      <c r="E56">
        <f>+[1]Listado!C74</f>
        <v>0</v>
      </c>
    </row>
    <row r="57" spans="1:5">
      <c r="A57" s="17">
        <v>55</v>
      </c>
      <c r="B57">
        <f>+[1]TOTALES!$X$9/C57</f>
        <v>154</v>
      </c>
      <c r="C57">
        <f>+[1]Listado!A90</f>
        <v>3</v>
      </c>
      <c r="D57" t="str">
        <f>+[1]Listado!B90</f>
        <v>Lista 11</v>
      </c>
      <c r="E57">
        <f>+[1]Listado!C90</f>
        <v>0</v>
      </c>
    </row>
    <row r="58" spans="1:5">
      <c r="A58" s="17">
        <v>56</v>
      </c>
      <c r="B58">
        <f>+[1]TOTALES!$AA$9/C58</f>
        <v>151.5</v>
      </c>
      <c r="C58">
        <f>+[1]Listado!A125</f>
        <v>2</v>
      </c>
      <c r="D58" t="str">
        <f>+[1]Listado!B125</f>
        <v>Lista 33</v>
      </c>
      <c r="E58">
        <f>+[1]Listado!C125</f>
        <v>0</v>
      </c>
    </row>
    <row r="59" spans="1:5">
      <c r="A59" s="17">
        <v>57</v>
      </c>
      <c r="B59">
        <f>+[1]TOTALES!$V$9/C59</f>
        <v>156</v>
      </c>
      <c r="C59">
        <f>+[1]Listado!A75</f>
        <v>12</v>
      </c>
      <c r="D59" t="str">
        <f>+[1]Listado!B75</f>
        <v>Lista 8</v>
      </c>
      <c r="E59">
        <f>+[1]Listado!C75</f>
        <v>0</v>
      </c>
    </row>
    <row r="60" spans="1:5">
      <c r="A60" s="17">
        <v>58</v>
      </c>
      <c r="B60">
        <f>+[1]TOTALES!$R$9/C60</f>
        <v>147.72727272727272</v>
      </c>
      <c r="C60">
        <f>+[1]Listado!A26</f>
        <v>11</v>
      </c>
      <c r="D60" t="str">
        <f>+[1]Listado!B26</f>
        <v>Lista 4</v>
      </c>
      <c r="E60">
        <f>+[1]Listado!C26</f>
        <v>0</v>
      </c>
    </row>
    <row r="61" spans="1:5">
      <c r="A61" s="17">
        <v>59</v>
      </c>
      <c r="B61">
        <f>+[1]TOTALES!$U$9/C61</f>
        <v>132.5</v>
      </c>
      <c r="C61">
        <f>+[1]Listado!A53</f>
        <v>2</v>
      </c>
      <c r="D61" t="str">
        <f>+[1]Listado!B53</f>
        <v>Lista 7B</v>
      </c>
      <c r="E61">
        <f>+[1]Listado!C53</f>
        <v>0</v>
      </c>
    </row>
    <row r="62" spans="1:5">
      <c r="A62" s="17">
        <v>60</v>
      </c>
      <c r="B62">
        <f>+[1]TOTALES!$R$9/C62</f>
        <v>135.41666666666666</v>
      </c>
      <c r="C62">
        <f>+[1]Listado!A27</f>
        <v>12</v>
      </c>
      <c r="D62" t="str">
        <f>+[1]Listado!B27</f>
        <v>Lista 4</v>
      </c>
      <c r="E62">
        <f>+[1]Listado!C27</f>
        <v>0</v>
      </c>
    </row>
    <row r="63" spans="1:5">
      <c r="A63" s="17">
        <v>61</v>
      </c>
      <c r="B63">
        <f>+[1]TOTALES!$T$9/C63</f>
        <v>125</v>
      </c>
      <c r="C63">
        <f>+[1]Listado!A42</f>
        <v>3</v>
      </c>
      <c r="D63" t="str">
        <f>+[1]Listado!B42</f>
        <v>Lista 7A</v>
      </c>
      <c r="E63" t="str">
        <f>+[1]Listado!C42</f>
        <v>MIGUEL DE LOS SANTOS GONZALEZ</v>
      </c>
    </row>
    <row r="64" spans="1:5">
      <c r="A64" s="17">
        <v>62</v>
      </c>
      <c r="B64">
        <f>+[1]TOTALES!$W$9/C64</f>
        <v>122</v>
      </c>
      <c r="C64">
        <f>+[1]Listado!A77</f>
        <v>2</v>
      </c>
      <c r="D64" t="str">
        <f>+[1]Listado!B77</f>
        <v>Lista 9</v>
      </c>
      <c r="E64">
        <f>+[1]Listado!C77</f>
        <v>0</v>
      </c>
    </row>
    <row r="65" spans="1:5">
      <c r="A65" s="17">
        <v>63</v>
      </c>
      <c r="B65">
        <f>+[1]TOTALES!$X$9/C65</f>
        <v>115.5</v>
      </c>
      <c r="C65">
        <f>+[1]Listado!A91</f>
        <v>4</v>
      </c>
      <c r="D65" t="str">
        <f>+[1]Listado!B91</f>
        <v>Lista 11</v>
      </c>
      <c r="E65">
        <f>+[1]Listado!C91</f>
        <v>0</v>
      </c>
    </row>
    <row r="66" spans="1:5">
      <c r="A66" s="17">
        <v>64</v>
      </c>
      <c r="B66">
        <f>+[1]TOTALES!$AB$9/C66</f>
        <v>117.33333333333333</v>
      </c>
      <c r="C66">
        <f>+[1]Listado!A138</f>
        <v>3</v>
      </c>
      <c r="D66" t="str">
        <f>+[1]Listado!B138</f>
        <v>Lista 138</v>
      </c>
      <c r="E66">
        <f>+[1]Listado!C138</f>
        <v>0</v>
      </c>
    </row>
    <row r="67" spans="1:5">
      <c r="A67" s="17">
        <v>65</v>
      </c>
      <c r="B67">
        <f>+[1]TOTALES!$Z$9/C67</f>
        <v>114</v>
      </c>
      <c r="C67">
        <f>+[1]Listado!A112</f>
        <v>1</v>
      </c>
      <c r="D67" t="str">
        <f>+[1]Listado!B112</f>
        <v>Lista 27</v>
      </c>
      <c r="E67" t="str">
        <f>+[1]Listado!C112</f>
        <v>ROLANDO DAVID MEDINA MIRANDA</v>
      </c>
    </row>
    <row r="68" spans="1:5">
      <c r="A68" s="17">
        <v>66</v>
      </c>
      <c r="B68">
        <f>+[1]TOTALES!$AA$9/C68</f>
        <v>101</v>
      </c>
      <c r="C68">
        <f>+[1]Listado!A126</f>
        <v>3</v>
      </c>
      <c r="D68" t="str">
        <f>+[1]Listado!B126</f>
        <v>Lista 33</v>
      </c>
      <c r="E68">
        <f>+[1]Listado!C126</f>
        <v>0</v>
      </c>
    </row>
    <row r="69" spans="1:5">
      <c r="A69" s="17">
        <v>67</v>
      </c>
      <c r="B69">
        <f>+[1]TOTALES!$U$9/C69</f>
        <v>88.333333333333329</v>
      </c>
      <c r="C69">
        <f>+[1]Listado!A54</f>
        <v>3</v>
      </c>
      <c r="D69" t="str">
        <f>+[1]Listado!B54</f>
        <v>Lista 7B</v>
      </c>
      <c r="E69">
        <f>+[1]Listado!C54</f>
        <v>0</v>
      </c>
    </row>
    <row r="70" spans="1:5">
      <c r="A70" s="17">
        <v>68</v>
      </c>
      <c r="B70">
        <f>+[1]TOTALES!$T$9/C70</f>
        <v>93.75</v>
      </c>
      <c r="C70">
        <f>+[1]Listado!A43</f>
        <v>4</v>
      </c>
      <c r="D70" t="str">
        <f>+[1]Listado!B43</f>
        <v>Lista 7A</v>
      </c>
      <c r="E70">
        <f>+[1]Listado!C43</f>
        <v>0</v>
      </c>
    </row>
    <row r="71" spans="1:5">
      <c r="A71" s="17">
        <v>69</v>
      </c>
      <c r="B71">
        <f>+[1]TOTALES!$X$9/C71</f>
        <v>92.4</v>
      </c>
      <c r="C71">
        <f>+[1]Listado!A92</f>
        <v>5</v>
      </c>
      <c r="D71" t="str">
        <f>+[1]Listado!B92</f>
        <v>Lista 11</v>
      </c>
      <c r="E71">
        <f>+[1]Listado!C92</f>
        <v>0</v>
      </c>
    </row>
    <row r="72" spans="1:5">
      <c r="A72" s="17">
        <v>70</v>
      </c>
      <c r="B72">
        <f>+[1]TOTALES!$AB$9/C72</f>
        <v>88</v>
      </c>
      <c r="C72">
        <f>+[1]Listado!A139</f>
        <v>4</v>
      </c>
      <c r="D72" t="str">
        <f>+[1]Listado!B139</f>
        <v>Lista 138</v>
      </c>
      <c r="E72">
        <f>+[1]Listado!C139</f>
        <v>0</v>
      </c>
    </row>
    <row r="73" spans="1:5">
      <c r="A73" s="17">
        <v>71</v>
      </c>
      <c r="B73">
        <f>+[1]TOTALES!$W$9/C73</f>
        <v>81.333333333333329</v>
      </c>
      <c r="C73">
        <f>+[1]Listado!A78</f>
        <v>3</v>
      </c>
      <c r="D73" t="str">
        <f>+[1]Listado!B78</f>
        <v>Lista 9</v>
      </c>
      <c r="E73">
        <f>+[1]Listado!C78</f>
        <v>0</v>
      </c>
    </row>
    <row r="74" spans="1:5">
      <c r="A74" s="17">
        <v>72</v>
      </c>
      <c r="B74">
        <f>+[1]TOTALES!$X$9/C74</f>
        <v>77</v>
      </c>
      <c r="C74">
        <f>+[1]Listado!A93</f>
        <v>6</v>
      </c>
      <c r="D74" t="str">
        <f>+[1]Listado!B93</f>
        <v>Lista 11</v>
      </c>
      <c r="E74">
        <f>+[1]Listado!C93</f>
        <v>0</v>
      </c>
    </row>
    <row r="75" spans="1:5">
      <c r="A75" s="17">
        <v>73</v>
      </c>
      <c r="B75">
        <f>+[1]TOTALES!$AA$9/C75</f>
        <v>75.75</v>
      </c>
      <c r="C75">
        <f>+[1]Listado!A127</f>
        <v>4</v>
      </c>
      <c r="D75" t="str">
        <f>+[1]Listado!B127</f>
        <v>Lista 33</v>
      </c>
      <c r="E75">
        <f>+[1]Listado!C127</f>
        <v>0</v>
      </c>
    </row>
    <row r="76" spans="1:5">
      <c r="A76" s="17">
        <v>74</v>
      </c>
      <c r="B76">
        <f>+[1]TOTALES!$T$9/C76</f>
        <v>75</v>
      </c>
      <c r="C76">
        <f>+[1]Listado!A44</f>
        <v>5</v>
      </c>
      <c r="D76" t="str">
        <f>+[1]Listado!B44</f>
        <v>Lista 7A</v>
      </c>
      <c r="E76">
        <f>+[1]Listado!C44</f>
        <v>0</v>
      </c>
    </row>
    <row r="77" spans="1:5">
      <c r="A77" s="17">
        <v>75</v>
      </c>
      <c r="B77">
        <f>+[1]TOTALES!$U$9/C77</f>
        <v>66.25</v>
      </c>
      <c r="C77">
        <f>+[1]Listado!A55</f>
        <v>4</v>
      </c>
      <c r="D77" t="str">
        <f>+[1]Listado!B55</f>
        <v>Lista 7B</v>
      </c>
      <c r="E77">
        <f>+[1]Listado!C55</f>
        <v>0</v>
      </c>
    </row>
    <row r="78" spans="1:5">
      <c r="A78" s="17">
        <v>76</v>
      </c>
      <c r="B78">
        <f>+[1]TOTALES!$AB$9/C78</f>
        <v>70.400000000000006</v>
      </c>
      <c r="C78">
        <f>+[1]Listado!A140</f>
        <v>5</v>
      </c>
      <c r="D78" t="str">
        <f>+[1]Listado!B140</f>
        <v>Lista 138</v>
      </c>
      <c r="E78">
        <f>+[1]Listado!C140</f>
        <v>0</v>
      </c>
    </row>
    <row r="79" spans="1:5">
      <c r="A79" s="17">
        <v>77</v>
      </c>
      <c r="B79">
        <f>+[1]TOTALES!$X$9/C79</f>
        <v>66</v>
      </c>
      <c r="C79">
        <f>+[1]Listado!A94</f>
        <v>7</v>
      </c>
      <c r="D79" t="str">
        <f>+[1]Listado!B94</f>
        <v>Lista 11</v>
      </c>
      <c r="E79">
        <f>+[1]Listado!C94</f>
        <v>0</v>
      </c>
    </row>
    <row r="80" spans="1:5">
      <c r="A80" s="17">
        <v>78</v>
      </c>
      <c r="B80">
        <f>+[1]TOTALES!$T$9/C80</f>
        <v>62.5</v>
      </c>
      <c r="C80">
        <f>+[1]Listado!A45</f>
        <v>6</v>
      </c>
      <c r="D80" t="str">
        <f>+[1]Listado!B45</f>
        <v>Lista 7A</v>
      </c>
      <c r="E80">
        <f>+[1]Listado!C45</f>
        <v>0</v>
      </c>
    </row>
    <row r="81" spans="1:5">
      <c r="A81" s="17">
        <v>79</v>
      </c>
      <c r="B81">
        <f>+[1]TOTALES!$Y$9/C81</f>
        <v>60</v>
      </c>
      <c r="C81">
        <f>+[1]Listado!A100</f>
        <v>1</v>
      </c>
      <c r="D81" t="str">
        <f>+[1]Listado!B100</f>
        <v>Lista 15</v>
      </c>
      <c r="E81" t="str">
        <f>+[1]Listado!C100</f>
        <v>ALEXIS IVAN ORTELLADO MERELES</v>
      </c>
    </row>
    <row r="82" spans="1:5">
      <c r="A82" s="17">
        <v>80</v>
      </c>
      <c r="B82">
        <f>+[1]TOTALES!$AA$9/C82</f>
        <v>60.6</v>
      </c>
      <c r="C82">
        <f>+[1]Listado!A128</f>
        <v>5</v>
      </c>
      <c r="D82" t="str">
        <f>+[1]Listado!B128</f>
        <v>Lista 33</v>
      </c>
      <c r="E82">
        <f>+[1]Listado!C128</f>
        <v>0</v>
      </c>
    </row>
    <row r="83" spans="1:5">
      <c r="A83" s="17">
        <v>81</v>
      </c>
      <c r="B83">
        <f>+[1]TOTALES!$W$9/C83</f>
        <v>61</v>
      </c>
      <c r="C83">
        <f>+[1]Listado!A79</f>
        <v>4</v>
      </c>
      <c r="D83" t="str">
        <f>+[1]Listado!B79</f>
        <v>Lista 9</v>
      </c>
      <c r="E83">
        <f>+[1]Listado!C79</f>
        <v>0</v>
      </c>
    </row>
    <row r="84" spans="1:5">
      <c r="A84" s="17">
        <v>82</v>
      </c>
      <c r="B84">
        <f>+[1]TOTALES!$X$9/C84</f>
        <v>57.75</v>
      </c>
      <c r="C84">
        <f>+[1]Listado!A95</f>
        <v>8</v>
      </c>
      <c r="D84" t="str">
        <f>+[1]Listado!B95</f>
        <v>Lista 11</v>
      </c>
      <c r="E84">
        <f>+[1]Listado!C95</f>
        <v>0</v>
      </c>
    </row>
    <row r="85" spans="1:5">
      <c r="A85" s="17">
        <v>83</v>
      </c>
      <c r="B85">
        <f>+[1]TOTALES!$U$9/C85</f>
        <v>53</v>
      </c>
      <c r="C85">
        <f>+[1]Listado!A56</f>
        <v>5</v>
      </c>
      <c r="D85" t="str">
        <f>+[1]Listado!B56</f>
        <v>Lista 7B</v>
      </c>
      <c r="E85">
        <f>+[1]Listado!C56</f>
        <v>0</v>
      </c>
    </row>
    <row r="86" spans="1:5">
      <c r="A86" s="17">
        <v>84</v>
      </c>
      <c r="B86">
        <f>+[1]TOTALES!$AB$9/C86</f>
        <v>58.666666666666664</v>
      </c>
      <c r="C86">
        <f>+[1]Listado!A141</f>
        <v>6</v>
      </c>
      <c r="D86" t="str">
        <f>+[1]Listado!B141</f>
        <v>Lista 138</v>
      </c>
      <c r="E86">
        <f>+[1]Listado!C141</f>
        <v>0</v>
      </c>
    </row>
    <row r="87" spans="1:5">
      <c r="A87" s="17">
        <v>85</v>
      </c>
      <c r="B87">
        <f>+[1]TOTALES!$Z$9/C87</f>
        <v>57</v>
      </c>
      <c r="C87">
        <f>+[1]Listado!A113</f>
        <v>2</v>
      </c>
      <c r="D87" t="str">
        <f>+[1]Listado!B113</f>
        <v>Lista 27</v>
      </c>
      <c r="E87">
        <f>+[1]Listado!C113</f>
        <v>0</v>
      </c>
    </row>
    <row r="88" spans="1:5">
      <c r="A88" s="17">
        <v>86</v>
      </c>
      <c r="B88">
        <f>+[1]TOTALES!$T$9/C88</f>
        <v>53.571428571428569</v>
      </c>
      <c r="C88">
        <f>+[1]Listado!A46</f>
        <v>7</v>
      </c>
      <c r="D88" t="str">
        <f>+[1]Listado!B46</f>
        <v>Lista 7A</v>
      </c>
      <c r="E88">
        <f>+[1]Listado!C46</f>
        <v>0</v>
      </c>
    </row>
    <row r="89" spans="1:5">
      <c r="A89" s="17">
        <v>87</v>
      </c>
      <c r="B89">
        <f>+[1]TOTALES!$X$9/C89</f>
        <v>51.333333333333336</v>
      </c>
      <c r="C89">
        <f>+[1]Listado!A96</f>
        <v>9</v>
      </c>
      <c r="D89" t="str">
        <f>+[1]Listado!B96</f>
        <v>Lista 11</v>
      </c>
      <c r="E89">
        <f>+[1]Listado!C96</f>
        <v>0</v>
      </c>
    </row>
    <row r="90" spans="1:5">
      <c r="A90" s="17">
        <v>88</v>
      </c>
      <c r="B90">
        <f>+[1]TOTALES!$AA$9/C90</f>
        <v>50.5</v>
      </c>
      <c r="C90">
        <f>+[1]Listado!A129</f>
        <v>6</v>
      </c>
      <c r="D90" t="str">
        <f>+[1]Listado!B129</f>
        <v>Lista 33</v>
      </c>
      <c r="E90">
        <f>+[1]Listado!C129</f>
        <v>0</v>
      </c>
    </row>
    <row r="91" spans="1:5">
      <c r="A91" s="17">
        <v>89</v>
      </c>
      <c r="B91">
        <f>+[1]TOTALES!$U$9/C91</f>
        <v>44.166666666666664</v>
      </c>
      <c r="C91">
        <f>+[1]Listado!A57</f>
        <v>6</v>
      </c>
      <c r="D91" t="str">
        <f>+[1]Listado!B57</f>
        <v>Lista 7B</v>
      </c>
      <c r="E91">
        <f>+[1]Listado!C57</f>
        <v>0</v>
      </c>
    </row>
    <row r="92" spans="1:5">
      <c r="A92" s="17">
        <v>90</v>
      </c>
      <c r="B92">
        <f>+[1]TOTALES!$AB$9/C92</f>
        <v>50.285714285714285</v>
      </c>
      <c r="C92">
        <f>+[1]Listado!A142</f>
        <v>7</v>
      </c>
      <c r="D92" t="str">
        <f>+[1]Listado!B142</f>
        <v>Lista 138</v>
      </c>
      <c r="E92">
        <f>+[1]Listado!C142</f>
        <v>0</v>
      </c>
    </row>
    <row r="93" spans="1:5">
      <c r="A93" s="17">
        <v>91</v>
      </c>
      <c r="B93">
        <f>+[1]TOTALES!$W$9/C93</f>
        <v>48.8</v>
      </c>
      <c r="C93">
        <f>+[1]Listado!A80</f>
        <v>5</v>
      </c>
      <c r="D93" t="str">
        <f>+[1]Listado!B80</f>
        <v>Lista 9</v>
      </c>
      <c r="E93">
        <f>+[1]Listado!C80</f>
        <v>0</v>
      </c>
    </row>
    <row r="94" spans="1:5">
      <c r="A94" s="17">
        <v>92</v>
      </c>
      <c r="B94">
        <f>+[1]TOTALES!$T$9/C94</f>
        <v>46.875</v>
      </c>
      <c r="C94">
        <f>+[1]Listado!A47</f>
        <v>8</v>
      </c>
      <c r="D94" t="str">
        <f>+[1]Listado!B47</f>
        <v>Lista 7A</v>
      </c>
      <c r="E94">
        <f>+[1]Listado!C47</f>
        <v>0</v>
      </c>
    </row>
    <row r="95" spans="1:5">
      <c r="A95" s="17">
        <v>93</v>
      </c>
      <c r="B95">
        <f>+[1]TOTALES!$X$9/C95</f>
        <v>46.2</v>
      </c>
      <c r="C95">
        <f>+[1]Listado!A97</f>
        <v>10</v>
      </c>
      <c r="D95" t="str">
        <f>+[1]Listado!B97</f>
        <v>Lista 11</v>
      </c>
      <c r="E95">
        <f>+[1]Listado!C97</f>
        <v>0</v>
      </c>
    </row>
    <row r="96" spans="1:5">
      <c r="A96" s="17">
        <v>94</v>
      </c>
      <c r="B96">
        <f>+[1]TOTALES!$AA$9/C96</f>
        <v>43.285714285714285</v>
      </c>
      <c r="C96">
        <f>+[1]Listado!A130</f>
        <v>7</v>
      </c>
      <c r="D96" t="str">
        <f>+[1]Listado!B130</f>
        <v>Lista 33</v>
      </c>
      <c r="E96">
        <f>+[1]Listado!C130</f>
        <v>0</v>
      </c>
    </row>
    <row r="97" spans="1:5">
      <c r="A97" s="17">
        <v>95</v>
      </c>
      <c r="B97">
        <f>+[1]TOTALES!$X$9/C97</f>
        <v>42</v>
      </c>
      <c r="C97">
        <f>+[1]Listado!A98</f>
        <v>11</v>
      </c>
      <c r="D97" t="str">
        <f>+[1]Listado!B98</f>
        <v>Lista 11</v>
      </c>
      <c r="E97">
        <f>+[1]Listado!C98</f>
        <v>0</v>
      </c>
    </row>
    <row r="98" spans="1:5">
      <c r="A98" s="17">
        <v>96</v>
      </c>
      <c r="B98">
        <f>+[1]TOTALES!$AB$9/C98</f>
        <v>44</v>
      </c>
      <c r="C98">
        <f>+[1]Listado!A143</f>
        <v>8</v>
      </c>
      <c r="D98" t="str">
        <f>+[1]Listado!B143</f>
        <v>Lista 138</v>
      </c>
      <c r="E98">
        <f>+[1]Listado!C143</f>
        <v>0</v>
      </c>
    </row>
    <row r="99" spans="1:5">
      <c r="A99" s="17">
        <v>97</v>
      </c>
      <c r="B99">
        <f>+[1]TOTALES!$T$9/C99</f>
        <v>41.666666666666664</v>
      </c>
      <c r="C99">
        <f>+[1]Listado!A48</f>
        <v>9</v>
      </c>
      <c r="D99" t="str">
        <f>+[1]Listado!B48</f>
        <v>Lista 7A</v>
      </c>
      <c r="E99">
        <f>+[1]Listado!C48</f>
        <v>0</v>
      </c>
    </row>
    <row r="100" spans="1:5">
      <c r="A100" s="17">
        <v>98</v>
      </c>
      <c r="B100">
        <f>+[1]TOTALES!$U$9/C100</f>
        <v>37.857142857142854</v>
      </c>
      <c r="C100">
        <f>+[1]Listado!A58</f>
        <v>7</v>
      </c>
      <c r="D100" t="str">
        <f>+[1]Listado!B58</f>
        <v>Lista 7B</v>
      </c>
      <c r="E100">
        <f>+[1]Listado!C58</f>
        <v>0</v>
      </c>
    </row>
    <row r="101" spans="1:5">
      <c r="A101" s="17">
        <v>99</v>
      </c>
      <c r="B101">
        <f>+[1]TOTALES!$W$9/C101</f>
        <v>40.666666666666664</v>
      </c>
      <c r="C101">
        <f>+[1]Listado!A81</f>
        <v>6</v>
      </c>
      <c r="D101" t="str">
        <f>+[1]Listado!B81</f>
        <v>Lista 9</v>
      </c>
      <c r="E101">
        <f>+[1]Listado!C81</f>
        <v>0</v>
      </c>
    </row>
    <row r="102" spans="1:5">
      <c r="A102" s="17">
        <v>100</v>
      </c>
      <c r="B102">
        <f>+[1]TOTALES!$X$9/C102</f>
        <v>38.5</v>
      </c>
      <c r="C102">
        <f>+[1]Listado!A99</f>
        <v>12</v>
      </c>
      <c r="D102" t="str">
        <f>+[1]Listado!B99</f>
        <v>Lista 11</v>
      </c>
      <c r="E102">
        <f>+[1]Listado!C99</f>
        <v>0</v>
      </c>
    </row>
    <row r="103" spans="1:5">
      <c r="A103" s="17">
        <v>101</v>
      </c>
      <c r="B103">
        <f>+[1]TOTALES!$AA$9/C103</f>
        <v>37.875</v>
      </c>
      <c r="C103">
        <f>+[1]Listado!A131</f>
        <v>8</v>
      </c>
      <c r="D103" t="str">
        <f>+[1]Listado!B131</f>
        <v>Lista 33</v>
      </c>
      <c r="E103">
        <f>+[1]Listado!C131</f>
        <v>0</v>
      </c>
    </row>
    <row r="104" spans="1:5">
      <c r="A104" s="17">
        <v>102</v>
      </c>
      <c r="B104">
        <f>+[1]TOTALES!$T$9/C104</f>
        <v>37.5</v>
      </c>
      <c r="C104">
        <f>+[1]Listado!A49</f>
        <v>10</v>
      </c>
      <c r="D104" t="str">
        <f>+[1]Listado!B49</f>
        <v>Lista 7A</v>
      </c>
      <c r="E104">
        <f>+[1]Listado!C49</f>
        <v>0</v>
      </c>
    </row>
    <row r="105" spans="1:5">
      <c r="A105" s="17">
        <v>103</v>
      </c>
      <c r="B105">
        <f>+[1]TOTALES!$AB$9/C105</f>
        <v>39.111111111111114</v>
      </c>
      <c r="C105">
        <f>+[1]Listado!A144</f>
        <v>9</v>
      </c>
      <c r="D105" t="str">
        <f>+[1]Listado!B144</f>
        <v>Lista 138</v>
      </c>
      <c r="E105">
        <f>+[1]Listado!C144</f>
        <v>0</v>
      </c>
    </row>
    <row r="106" spans="1:5">
      <c r="A106" s="17">
        <v>104</v>
      </c>
      <c r="B106">
        <f>+[1]TOTALES!$Z$9/C106</f>
        <v>38</v>
      </c>
      <c r="C106">
        <f>+[1]Listado!A114</f>
        <v>3</v>
      </c>
      <c r="D106" t="str">
        <f>+[1]Listado!B114</f>
        <v>Lista 27</v>
      </c>
      <c r="E106">
        <f>+[1]Listado!C114</f>
        <v>0</v>
      </c>
    </row>
    <row r="107" spans="1:5">
      <c r="A107" s="17">
        <v>105</v>
      </c>
      <c r="B107">
        <f>+[1]TOTALES!$U$9/C107</f>
        <v>33.125</v>
      </c>
      <c r="C107">
        <f>+[1]Listado!A59</f>
        <v>8</v>
      </c>
      <c r="D107" t="str">
        <f>+[1]Listado!B59</f>
        <v>Lista 7B</v>
      </c>
      <c r="E107">
        <f>+[1]Listado!C59</f>
        <v>0</v>
      </c>
    </row>
    <row r="108" spans="1:5">
      <c r="A108" s="17">
        <v>106</v>
      </c>
      <c r="B108">
        <f>+[1]TOTALES!$T$9/C108</f>
        <v>34.090909090909093</v>
      </c>
      <c r="C108">
        <f>+[1]Listado!A50</f>
        <v>11</v>
      </c>
      <c r="D108" t="str">
        <f>+[1]Listado!B50</f>
        <v>Lista 7A</v>
      </c>
      <c r="E108">
        <f>+[1]Listado!C50</f>
        <v>0</v>
      </c>
    </row>
    <row r="109" spans="1:5">
      <c r="A109" s="17">
        <v>107</v>
      </c>
      <c r="B109">
        <f>+[1]TOTALES!$W$9/C109</f>
        <v>34.857142857142854</v>
      </c>
      <c r="C109">
        <f>+[1]Listado!A82</f>
        <v>7</v>
      </c>
      <c r="D109" t="str">
        <f>+[1]Listado!B82</f>
        <v>Lista 9</v>
      </c>
      <c r="E109">
        <f>+[1]Listado!C82</f>
        <v>0</v>
      </c>
    </row>
    <row r="110" spans="1:5">
      <c r="A110" s="17">
        <v>108</v>
      </c>
      <c r="B110">
        <f>+[1]TOTALES!$AB$9/C110</f>
        <v>35.200000000000003</v>
      </c>
      <c r="C110">
        <f>+[1]Listado!A145</f>
        <v>10</v>
      </c>
      <c r="D110" t="str">
        <f>+[1]Listado!B145</f>
        <v>Lista 138</v>
      </c>
      <c r="E110">
        <f>+[1]Listado!C145</f>
        <v>0</v>
      </c>
    </row>
    <row r="111" spans="1:5">
      <c r="A111" s="17">
        <v>109</v>
      </c>
      <c r="B111">
        <f>+[1]TOTALES!$AA$9/C111</f>
        <v>33.666666666666664</v>
      </c>
      <c r="C111">
        <f>+[1]Listado!A132</f>
        <v>9</v>
      </c>
      <c r="D111" t="str">
        <f>+[1]Listado!B132</f>
        <v>Lista 33</v>
      </c>
      <c r="E111">
        <f>+[1]Listado!C132</f>
        <v>0</v>
      </c>
    </row>
    <row r="112" spans="1:5">
      <c r="A112" s="17">
        <v>110</v>
      </c>
      <c r="B112">
        <f>+[1]TOTALES!$U$9/C112</f>
        <v>29.444444444444443</v>
      </c>
      <c r="C112">
        <f>+[1]Listado!A60</f>
        <v>9</v>
      </c>
      <c r="D112" t="str">
        <f>+[1]Listado!B60</f>
        <v>Lista 7B</v>
      </c>
      <c r="E112">
        <f>+[1]Listado!C60</f>
        <v>0</v>
      </c>
    </row>
    <row r="113" spans="1:5">
      <c r="A113" s="17">
        <v>111</v>
      </c>
      <c r="B113">
        <f>+[1]TOTALES!$T$9/C113</f>
        <v>31.25</v>
      </c>
      <c r="C113">
        <f>+[1]Listado!A51</f>
        <v>12</v>
      </c>
      <c r="D113" t="str">
        <f>+[1]Listado!B51</f>
        <v>Lista 7A</v>
      </c>
      <c r="E113">
        <f>+[1]Listado!C51</f>
        <v>0</v>
      </c>
    </row>
    <row r="114" spans="1:5">
      <c r="A114" s="17">
        <v>112</v>
      </c>
      <c r="B114">
        <f>+[1]TOTALES!$AB$9/C114</f>
        <v>32</v>
      </c>
      <c r="C114">
        <f>+[1]Listado!A146</f>
        <v>11</v>
      </c>
      <c r="D114" t="str">
        <f>+[1]Listado!B146</f>
        <v>Lista 138</v>
      </c>
      <c r="E114">
        <f>+[1]Listado!C146</f>
        <v>0</v>
      </c>
    </row>
    <row r="115" spans="1:5">
      <c r="A115" s="17">
        <v>113</v>
      </c>
      <c r="B115">
        <f>+[1]TOTALES!$Y$9/C115</f>
        <v>30</v>
      </c>
      <c r="C115">
        <f>+[1]Listado!A101</f>
        <v>2</v>
      </c>
      <c r="D115" t="str">
        <f>+[1]Listado!B101</f>
        <v>Lista 15</v>
      </c>
      <c r="E115">
        <f>+[1]Listado!C101</f>
        <v>0</v>
      </c>
    </row>
    <row r="116" spans="1:5">
      <c r="A116" s="17">
        <v>114</v>
      </c>
      <c r="B116">
        <f>+[1]TOTALES!$AA$9/C116</f>
        <v>30.3</v>
      </c>
      <c r="C116">
        <f>+[1]Listado!A133</f>
        <v>10</v>
      </c>
      <c r="D116" t="str">
        <f>+[1]Listado!B133</f>
        <v>Lista 33</v>
      </c>
      <c r="E116">
        <f>+[1]Listado!C133</f>
        <v>0</v>
      </c>
    </row>
    <row r="117" spans="1:5">
      <c r="A117" s="17">
        <v>115</v>
      </c>
      <c r="B117">
        <f>+[1]TOTALES!$W$9/C117</f>
        <v>30.5</v>
      </c>
      <c r="C117">
        <f>+[1]Listado!A83</f>
        <v>8</v>
      </c>
      <c r="D117" t="str">
        <f>+[1]Listado!B83</f>
        <v>Lista 9</v>
      </c>
      <c r="E117">
        <f>+[1]Listado!C83</f>
        <v>0</v>
      </c>
    </row>
    <row r="118" spans="1:5">
      <c r="A118" s="17">
        <v>116</v>
      </c>
      <c r="B118">
        <f>+[1]TOTALES!$U$9/C118</f>
        <v>26.5</v>
      </c>
      <c r="C118">
        <f>+[1]Listado!A61</f>
        <v>10</v>
      </c>
      <c r="D118" t="str">
        <f>+[1]Listado!B61</f>
        <v>Lista 7B</v>
      </c>
      <c r="E118">
        <f>+[1]Listado!C61</f>
        <v>0</v>
      </c>
    </row>
    <row r="119" spans="1:5">
      <c r="A119" s="17">
        <v>117</v>
      </c>
      <c r="B119">
        <f>+[1]TOTALES!$AB$9/C119</f>
        <v>29.333333333333332</v>
      </c>
      <c r="C119">
        <f>+[1]Listado!A147</f>
        <v>12</v>
      </c>
      <c r="D119" t="str">
        <f>+[1]Listado!B147</f>
        <v>Lista 138</v>
      </c>
      <c r="E119">
        <f>+[1]Listado!C147</f>
        <v>0</v>
      </c>
    </row>
    <row r="120" spans="1:5">
      <c r="A120" s="17">
        <v>118</v>
      </c>
      <c r="B120">
        <f>+[1]TOTALES!$AA$9/C120</f>
        <v>27.545454545454547</v>
      </c>
      <c r="C120">
        <f>+[1]Listado!A134</f>
        <v>11</v>
      </c>
      <c r="D120" t="str">
        <f>+[1]Listado!B134</f>
        <v>Lista 33</v>
      </c>
      <c r="E120">
        <f>+[1]Listado!C134</f>
        <v>0</v>
      </c>
    </row>
    <row r="121" spans="1:5">
      <c r="A121" s="17">
        <v>119</v>
      </c>
      <c r="B121">
        <f>+[1]TOTALES!$Z$9/C121</f>
        <v>28.5</v>
      </c>
      <c r="C121">
        <f>+[1]Listado!A115</f>
        <v>4</v>
      </c>
      <c r="D121" t="str">
        <f>+[1]Listado!B115</f>
        <v>Lista 27</v>
      </c>
      <c r="E121">
        <f>+[1]Listado!C115</f>
        <v>0</v>
      </c>
    </row>
    <row r="122" spans="1:5">
      <c r="A122" s="17">
        <v>120</v>
      </c>
      <c r="B122">
        <f>+[1]TOTALES!$U$9/C122</f>
        <v>24.09090909090909</v>
      </c>
      <c r="C122">
        <f>+[1]Listado!A62</f>
        <v>11</v>
      </c>
      <c r="D122" t="str">
        <f>+[1]Listado!B62</f>
        <v>Lista 7B</v>
      </c>
      <c r="E122">
        <f>+[1]Listado!C62</f>
        <v>0</v>
      </c>
    </row>
    <row r="123" spans="1:5">
      <c r="A123" s="17">
        <v>121</v>
      </c>
      <c r="B123">
        <f>+[1]TOTALES!$W$9/C123</f>
        <v>27.111111111111111</v>
      </c>
      <c r="C123">
        <f>+[1]Listado!A84</f>
        <v>9</v>
      </c>
      <c r="D123" t="str">
        <f>+[1]Listado!B84</f>
        <v>Lista 9</v>
      </c>
      <c r="E123">
        <f>+[1]Listado!C84</f>
        <v>0</v>
      </c>
    </row>
    <row r="124" spans="1:5">
      <c r="A124" s="17">
        <v>122</v>
      </c>
      <c r="B124">
        <f>+[1]TOTALES!$AA$9/C124</f>
        <v>25.25</v>
      </c>
      <c r="C124">
        <f>+[1]Listado!A135</f>
        <v>12</v>
      </c>
      <c r="D124" t="str">
        <f>+[1]Listado!B135</f>
        <v>Lista 33</v>
      </c>
      <c r="E124">
        <f>+[1]Listado!C135</f>
        <v>0</v>
      </c>
    </row>
    <row r="125" spans="1:5">
      <c r="A125" s="17">
        <v>123</v>
      </c>
      <c r="B125">
        <f>+[1]TOTALES!$U$9/C125</f>
        <v>22.083333333333332</v>
      </c>
      <c r="C125">
        <f>+[1]Listado!A63</f>
        <v>12</v>
      </c>
      <c r="D125" t="str">
        <f>+[1]Listado!B63</f>
        <v>Lista 7B</v>
      </c>
      <c r="E125">
        <f>+[1]Listado!C63</f>
        <v>0</v>
      </c>
    </row>
    <row r="126" spans="1:5">
      <c r="A126" s="17">
        <v>124</v>
      </c>
      <c r="B126">
        <f>+[1]TOTALES!$W$9/C126</f>
        <v>24.4</v>
      </c>
      <c r="C126">
        <f>+[1]Listado!A85</f>
        <v>10</v>
      </c>
      <c r="D126" t="str">
        <f>+[1]Listado!B85</f>
        <v>Lista 9</v>
      </c>
      <c r="E126">
        <f>+[1]Listado!C85</f>
        <v>0</v>
      </c>
    </row>
    <row r="127" spans="1:5">
      <c r="A127" s="17">
        <v>125</v>
      </c>
      <c r="B127">
        <f>+[1]TOTALES!$Z$9/C127</f>
        <v>22.8</v>
      </c>
      <c r="C127">
        <f>+[1]Listado!A116</f>
        <v>5</v>
      </c>
      <c r="D127" t="str">
        <f>+[1]Listado!B116</f>
        <v>Lista 27</v>
      </c>
      <c r="E127">
        <f>+[1]Listado!C116</f>
        <v>0</v>
      </c>
    </row>
    <row r="128" spans="1:5">
      <c r="A128" s="17">
        <v>126</v>
      </c>
      <c r="B128">
        <f>+[1]TOTALES!$W$9/C128</f>
        <v>22.181818181818183</v>
      </c>
      <c r="C128">
        <f>+[1]Listado!A86</f>
        <v>11</v>
      </c>
      <c r="D128" t="str">
        <f>+[1]Listado!B86</f>
        <v>Lista 9</v>
      </c>
      <c r="E128">
        <f>+[1]Listado!C86</f>
        <v>0</v>
      </c>
    </row>
    <row r="129" spans="1:5">
      <c r="A129" s="17">
        <v>127</v>
      </c>
      <c r="B129">
        <f>+[1]TOTALES!$Y$9/C129</f>
        <v>20</v>
      </c>
      <c r="C129">
        <f>+[1]Listado!A102</f>
        <v>3</v>
      </c>
      <c r="D129" t="str">
        <f>+[1]Listado!B102</f>
        <v>Lista 15</v>
      </c>
      <c r="E129">
        <f>+[1]Listado!C102</f>
        <v>0</v>
      </c>
    </row>
    <row r="130" spans="1:5">
      <c r="A130" s="17">
        <v>128</v>
      </c>
      <c r="B130">
        <f>+[1]TOTALES!$W$9/C130</f>
        <v>20.333333333333332</v>
      </c>
      <c r="C130">
        <f>+[1]Listado!A87</f>
        <v>12</v>
      </c>
      <c r="D130" t="str">
        <f>+[1]Listado!B87</f>
        <v>Lista 9</v>
      </c>
      <c r="E130">
        <f>+[1]Listado!C87</f>
        <v>0</v>
      </c>
    </row>
    <row r="131" spans="1:5">
      <c r="A131" s="17">
        <v>129</v>
      </c>
      <c r="B131">
        <f>+[1]TOTALES!$Z$9/C131</f>
        <v>19</v>
      </c>
      <c r="C131">
        <f>+[1]Listado!A117</f>
        <v>6</v>
      </c>
      <c r="D131" t="str">
        <f>+[1]Listado!B117</f>
        <v>Lista 27</v>
      </c>
      <c r="E131">
        <f>+[1]Listado!C117</f>
        <v>0</v>
      </c>
    </row>
    <row r="132" spans="1:5">
      <c r="A132" s="17">
        <v>130</v>
      </c>
      <c r="B132">
        <f>+[1]TOTALES!$Z$9/C132</f>
        <v>16.285714285714285</v>
      </c>
      <c r="C132">
        <f>+[1]Listado!A118</f>
        <v>7</v>
      </c>
      <c r="D132" t="str">
        <f>+[1]Listado!B118</f>
        <v>Lista 27</v>
      </c>
      <c r="E132">
        <f>+[1]Listado!C118</f>
        <v>0</v>
      </c>
    </row>
    <row r="133" spans="1:5">
      <c r="A133" s="17">
        <v>131</v>
      </c>
      <c r="B133">
        <f>+[1]TOTALES!$Y$9/C133</f>
        <v>15</v>
      </c>
      <c r="C133">
        <f>+[1]Listado!A103</f>
        <v>4</v>
      </c>
      <c r="D133" t="str">
        <f>+[1]Listado!B103</f>
        <v>Lista 15</v>
      </c>
      <c r="E133">
        <f>+[1]Listado!C103</f>
        <v>0</v>
      </c>
    </row>
    <row r="134" spans="1:5">
      <c r="A134" s="17">
        <v>132</v>
      </c>
      <c r="B134">
        <f>+[1]TOTALES!$Z$9/C134</f>
        <v>14.25</v>
      </c>
      <c r="C134">
        <f>+[1]Listado!A119</f>
        <v>8</v>
      </c>
      <c r="D134" t="str">
        <f>+[1]Listado!B119</f>
        <v>Lista 27</v>
      </c>
      <c r="E134">
        <f>+[1]Listado!C119</f>
        <v>0</v>
      </c>
    </row>
    <row r="135" spans="1:5">
      <c r="A135" s="17">
        <v>133</v>
      </c>
      <c r="B135">
        <f>+[1]TOTALES!$Z$9/C135</f>
        <v>12.666666666666666</v>
      </c>
      <c r="C135">
        <f>+[1]Listado!A120</f>
        <v>9</v>
      </c>
      <c r="D135" t="str">
        <f>+[1]Listado!B120</f>
        <v>Lista 27</v>
      </c>
      <c r="E135">
        <f>+[1]Listado!C120</f>
        <v>0</v>
      </c>
    </row>
    <row r="136" spans="1:5">
      <c r="A136" s="17">
        <v>134</v>
      </c>
      <c r="B136">
        <f>+[1]TOTALES!$Y$9/C136</f>
        <v>12</v>
      </c>
      <c r="C136">
        <f>+[1]Listado!A104</f>
        <v>5</v>
      </c>
      <c r="D136" t="str">
        <f>+[1]Listado!B104</f>
        <v>Lista 15</v>
      </c>
      <c r="E136">
        <f>+[1]Listado!C104</f>
        <v>0</v>
      </c>
    </row>
    <row r="137" spans="1:5">
      <c r="A137" s="17">
        <v>135</v>
      </c>
      <c r="B137">
        <f>+[1]TOTALES!$Z$9/C137</f>
        <v>11.4</v>
      </c>
      <c r="C137">
        <f>+[1]Listado!A121</f>
        <v>10</v>
      </c>
      <c r="D137" t="str">
        <f>+[1]Listado!B121</f>
        <v>Lista 27</v>
      </c>
      <c r="E137">
        <f>+[1]Listado!C121</f>
        <v>0</v>
      </c>
    </row>
    <row r="138" spans="1:5">
      <c r="A138" s="17">
        <v>136</v>
      </c>
      <c r="B138">
        <f>+[1]TOTALES!$Y$9/C138</f>
        <v>10</v>
      </c>
      <c r="C138">
        <f>+[1]Listado!A105</f>
        <v>6</v>
      </c>
      <c r="D138" t="str">
        <f>+[1]Listado!B105</f>
        <v>Lista 15</v>
      </c>
      <c r="E138">
        <f>+[1]Listado!C105</f>
        <v>0</v>
      </c>
    </row>
    <row r="139" spans="1:5">
      <c r="A139" s="17">
        <v>137</v>
      </c>
      <c r="B139">
        <f>+[1]TOTALES!$Z$9/C139</f>
        <v>10.363636363636363</v>
      </c>
      <c r="C139">
        <f>+[1]Listado!A122</f>
        <v>11</v>
      </c>
      <c r="D139" t="str">
        <f>+[1]Listado!B122</f>
        <v>Lista 27</v>
      </c>
      <c r="E139">
        <f>+[1]Listado!C122</f>
        <v>0</v>
      </c>
    </row>
    <row r="140" spans="1:5">
      <c r="A140" s="17">
        <v>138</v>
      </c>
      <c r="B140">
        <f>+[1]TOTALES!$Z$9/C140</f>
        <v>9.5</v>
      </c>
      <c r="C140">
        <f>+[1]Listado!A123</f>
        <v>12</v>
      </c>
      <c r="D140" t="str">
        <f>+[1]Listado!B123</f>
        <v>Lista 27</v>
      </c>
      <c r="E140">
        <f>+[1]Listado!C123</f>
        <v>0</v>
      </c>
    </row>
    <row r="141" spans="1:5">
      <c r="A141" s="17">
        <v>139</v>
      </c>
      <c r="B141">
        <f>+[1]TOTALES!$Y$9/C141</f>
        <v>8.5714285714285712</v>
      </c>
      <c r="C141">
        <f>+[1]Listado!A106</f>
        <v>7</v>
      </c>
      <c r="D141" t="str">
        <f>+[1]Listado!B106</f>
        <v>Lista 15</v>
      </c>
      <c r="E141">
        <f>+[1]Listado!C106</f>
        <v>0</v>
      </c>
    </row>
    <row r="142" spans="1:5">
      <c r="A142" s="17">
        <v>140</v>
      </c>
      <c r="B142">
        <f>+[1]TOTALES!$Y$9/C142</f>
        <v>7.5</v>
      </c>
      <c r="C142">
        <f>+[1]Listado!A107</f>
        <v>8</v>
      </c>
      <c r="D142" t="str">
        <f>+[1]Listado!B107</f>
        <v>Lista 15</v>
      </c>
      <c r="E142">
        <f>+[1]Listado!C107</f>
        <v>0</v>
      </c>
    </row>
    <row r="143" spans="1:5">
      <c r="A143" s="17">
        <v>141</v>
      </c>
      <c r="B143">
        <f>+[1]TOTALES!$Y$9/C143</f>
        <v>6.666666666666667</v>
      </c>
      <c r="C143">
        <f>+[1]Listado!A108</f>
        <v>9</v>
      </c>
      <c r="D143" t="str">
        <f>+[1]Listado!B108</f>
        <v>Lista 15</v>
      </c>
      <c r="E143">
        <f>+[1]Listado!C108</f>
        <v>0</v>
      </c>
    </row>
    <row r="144" spans="1:5">
      <c r="A144" s="17">
        <v>142</v>
      </c>
      <c r="B144">
        <f>+[1]TOTALES!$Y$9/C144</f>
        <v>6</v>
      </c>
      <c r="C144">
        <f>+[1]Listado!A109</f>
        <v>10</v>
      </c>
      <c r="D144" t="str">
        <f>+[1]Listado!B109</f>
        <v>Lista 15</v>
      </c>
      <c r="E144">
        <f>+[1]Listado!C109</f>
        <v>0</v>
      </c>
    </row>
    <row r="145" spans="1:5">
      <c r="A145" s="17">
        <v>143</v>
      </c>
      <c r="B145">
        <f>+[1]TOTALES!$Y$9/C145</f>
        <v>5.4545454545454541</v>
      </c>
      <c r="C145">
        <f>+[1]Listado!A110</f>
        <v>11</v>
      </c>
      <c r="D145" t="str">
        <f>+[1]Listado!B110</f>
        <v>Lista 15</v>
      </c>
      <c r="E145">
        <f>+[1]Listado!C110</f>
        <v>0</v>
      </c>
    </row>
    <row r="146" spans="1:5">
      <c r="A146" s="17"/>
      <c r="B146">
        <f>+[1]TOTALES!$Y$9/C146</f>
        <v>5</v>
      </c>
      <c r="C146">
        <f>+[1]Listado!A111</f>
        <v>12</v>
      </c>
      <c r="D146" t="str">
        <f>+[1]Listado!B111</f>
        <v>Lista 15</v>
      </c>
      <c r="E146">
        <f>+[1]Listado!C111</f>
        <v>0</v>
      </c>
    </row>
    <row r="147" spans="1:5">
      <c r="A147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7" sqref="H17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INTENDENTE Y CONCEJALES</vt:lpstr>
      <vt:lpstr>D'HONT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2010-07-22T10:41:58Z</dcterms:created>
  <dcterms:modified xsi:type="dcterms:W3CDTF">2010-07-22T12:32:24Z</dcterms:modified>
</cp:coreProperties>
</file>